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5330" windowHeight="9030" activeTab="0"/>
  </bookViews>
  <sheets>
    <sheet name="стр1" sheetId="1" r:id="rId1"/>
  </sheets>
  <definedNames>
    <definedName name="_xlnm.Print_Area" localSheetId="0">'стр1'!$A$1:$HM$54</definedName>
  </definedNames>
  <calcPr fullCalcOnLoad="1" fullPrecision="0"/>
</workbook>
</file>

<file path=xl/sharedStrings.xml><?xml version="1.0" encoding="utf-8"?>
<sst xmlns="http://schemas.openxmlformats.org/spreadsheetml/2006/main" count="86" uniqueCount="65">
  <si>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</si>
  <si>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</si>
  <si>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</si>
  <si>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</si>
  <si>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</si>
  <si>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</si>
  <si>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</si>
  <si>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</si>
  <si>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</si>
  <si>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Приказом организации от "</t>
  </si>
  <si>
    <t>"</t>
  </si>
  <si>
    <t xml:space="preserve">г. № </t>
  </si>
  <si>
    <t>Штат в количестве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</si>
  <si>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</si>
  <si>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</si>
  <si>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</si>
  <si>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</si>
  <si>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</si>
  <si>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</si>
  <si>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</si>
  <si>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</si>
  <si>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</si>
  <si>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Надбавки, руб.</t>
  </si>
  <si>
    <t>Итого</t>
  </si>
  <si>
    <t>(должность)</t>
  </si>
  <si>
    <t>(личная подпись)</t>
  </si>
  <si>
    <t>(расшифровка подписи)</t>
  </si>
  <si>
    <t>Главный бухгалтер</t>
  </si>
  <si>
    <t>Унифицированная форма № Т-3
Утверждена Постановлением Госкомстата России
от 05.01.2004 № 1</t>
  </si>
  <si>
    <t>Должность (специальность, профессия), разряд, класс (категория) квалификации</t>
  </si>
  <si>
    <t>Всего в месяц, руб.
((гр. 5 + гр. 6 + гр. 7 + гр. 8) х гр. 4)</t>
  </si>
  <si>
    <t>01</t>
  </si>
  <si>
    <t xml:space="preserve">Общегосударствен. </t>
  </si>
  <si>
    <t>0102</t>
  </si>
  <si>
    <t>Глава администрации</t>
  </si>
  <si>
    <t>Специалист 1 категории</t>
  </si>
  <si>
    <t>0104</t>
  </si>
  <si>
    <t>РК</t>
  </si>
  <si>
    <t>ТК</t>
  </si>
  <si>
    <t>Уборщица</t>
  </si>
  <si>
    <t>Примечание</t>
  </si>
  <si>
    <t>56</t>
  </si>
  <si>
    <t>вредность15%</t>
  </si>
  <si>
    <t xml:space="preserve">Мат.помощь                       </t>
  </si>
  <si>
    <t xml:space="preserve">Ос.условия спец.                 </t>
  </si>
  <si>
    <t>выслуга 10%</t>
  </si>
  <si>
    <t>Премия</t>
  </si>
  <si>
    <t>-</t>
  </si>
  <si>
    <t>Тарифная ставка (оклад) и пр., руб.с учетом индексации</t>
  </si>
  <si>
    <t>доплата до МРОТ</t>
  </si>
  <si>
    <t>04093518</t>
  </si>
  <si>
    <t>Администрация  Селосонского сельсовета</t>
  </si>
  <si>
    <t>Глава Селосонского сельсовета</t>
  </si>
  <si>
    <t>Кузнецов С.И.</t>
  </si>
  <si>
    <t>Всего в месяц, руб.
((гр. 5 + гр. 6 + гр. 7 + гр. 8+ гр.9+гр.10) х гр. 4)</t>
  </si>
  <si>
    <t>Литвиненко О.С.</t>
  </si>
  <si>
    <t>вредность</t>
  </si>
  <si>
    <t xml:space="preserve">за выслугу лет </t>
  </si>
  <si>
    <t xml:space="preserve">Надбавка за классный чин </t>
  </si>
  <si>
    <t>Администрация</t>
  </si>
  <si>
    <t>января</t>
  </si>
  <si>
    <t>20</t>
  </si>
  <si>
    <t>9 месяцев</t>
  </si>
  <si>
    <t xml:space="preserve">ФОТ за 9 месяцев                                                           </t>
  </si>
  <si>
    <t xml:space="preserve">ИТОГО ФОТ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</si>
</sst>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7" fillId="0" borderId="0" xfId="0" applyFont="1" applyAlignment="1">
      <alignment/>
    </xf>
    <xf numFmtId="2" fontId="1" fillId="0" borderId="12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M55"/>
  <sheetViews>
    <sheetView tabSelected="1" zoomScaleSheetLayoutView="100" workbookViewId="0" topLeftCell="A9">
      <selection activeCell="CI47" sqref="CI47"/>
    </sheetView>
  </sheetViews>
  <sheetFormatPr defaultColWidth="0.875" defaultRowHeight="12.75"/>
  <cols>
    <col min="1" max="27" width="0.875" style="1" customWidth="1"/>
    <col min="28" max="28" width="0.2421875" style="1" customWidth="1"/>
    <col min="29" max="30" width="0.875" style="1" hidden="1" customWidth="1"/>
    <col min="31" max="56" width="0.875" style="1" customWidth="1"/>
    <col min="57" max="60" width="0.875" style="1" hidden="1" customWidth="1"/>
    <col min="61" max="66" width="0.875" style="1" customWidth="1"/>
    <col min="67" max="67" width="0.2421875" style="1" customWidth="1"/>
    <col min="68" max="68" width="0.74609375" style="1" customWidth="1"/>
    <col min="69" max="69" width="0.875" style="1" hidden="1" customWidth="1"/>
    <col min="70" max="72" width="0.875" style="1" customWidth="1"/>
    <col min="73" max="73" width="2.125" style="1" customWidth="1"/>
    <col min="74" max="75" width="0.875" style="1" hidden="1" customWidth="1"/>
    <col min="76" max="81" width="0.875" style="1" customWidth="1"/>
    <col min="82" max="82" width="3.25390625" style="1" customWidth="1"/>
    <col min="83" max="83" width="0.12890625" style="1" customWidth="1"/>
    <col min="84" max="84" width="0.875" style="1" hidden="1" customWidth="1"/>
    <col min="85" max="87" width="0.875" style="1" customWidth="1"/>
    <col min="88" max="88" width="0.6171875" style="1" customWidth="1"/>
    <col min="89" max="89" width="0.74609375" style="1" hidden="1" customWidth="1"/>
    <col min="90" max="90" width="0.875" style="1" customWidth="1"/>
    <col min="91" max="98" width="0.875" style="1" hidden="1" customWidth="1"/>
    <col min="99" max="99" width="0.74609375" style="1" hidden="1" customWidth="1"/>
    <col min="100" max="111" width="0.875" style="1" hidden="1" customWidth="1"/>
    <col min="112" max="112" width="7.875" style="1" customWidth="1"/>
    <col min="113" max="113" width="2.00390625" style="1" customWidth="1"/>
    <col min="114" max="114" width="0.37109375" style="1" customWidth="1"/>
    <col min="115" max="115" width="0.74609375" style="1" customWidth="1"/>
    <col min="116" max="122" width="2.00390625" style="1" hidden="1" customWidth="1"/>
    <col min="123" max="132" width="0.875" style="1" customWidth="1"/>
    <col min="133" max="133" width="1.37890625" style="1" customWidth="1"/>
    <col min="134" max="153" width="0.875" style="1" customWidth="1"/>
    <col min="154" max="154" width="0.74609375" style="1" customWidth="1"/>
    <col min="155" max="155" width="0.875" style="1" hidden="1" customWidth="1"/>
    <col min="156" max="164" width="0.875" style="1" customWidth="1"/>
    <col min="165" max="165" width="0.2421875" style="1" customWidth="1"/>
    <col min="166" max="166" width="0.37109375" style="1" hidden="1" customWidth="1"/>
    <col min="167" max="177" width="0.875" style="1" hidden="1" customWidth="1"/>
    <col min="178" max="179" width="0.875" style="1" customWidth="1"/>
    <col min="180" max="180" width="0.74609375" style="1" customWidth="1"/>
    <col min="181" max="181" width="2.125" style="1" customWidth="1"/>
    <col min="182" max="186" width="0.875" style="1" customWidth="1"/>
    <col min="187" max="187" width="1.75390625" style="1" customWidth="1"/>
    <col min="188" max="188" width="2.375" style="1" customWidth="1"/>
    <col min="189" max="190" width="1.25" style="1" customWidth="1"/>
    <col min="191" max="193" width="0.875" style="1" customWidth="1"/>
    <col min="194" max="194" width="3.125" style="1" customWidth="1"/>
    <col min="195" max="195" width="5.75390625" style="1" customWidth="1"/>
    <col min="196" max="196" width="0.875" style="1" hidden="1" customWidth="1"/>
    <col min="197" max="197" width="0.2421875" style="1" hidden="1" customWidth="1"/>
    <col min="198" max="199" width="0.875" style="1" hidden="1" customWidth="1"/>
    <col min="200" max="200" width="0.74609375" style="1" hidden="1" customWidth="1"/>
    <col min="201" max="204" width="0.875" style="1" hidden="1" customWidth="1"/>
    <col min="205" max="205" width="0.2421875" style="1" customWidth="1"/>
    <col min="206" max="206" width="1.00390625" style="1" customWidth="1"/>
    <col min="207" max="207" width="0.875" style="1" customWidth="1"/>
    <col min="208" max="208" width="5.25390625" style="1" customWidth="1"/>
    <col min="209" max="209" width="2.00390625" style="1" customWidth="1"/>
    <col min="210" max="210" width="6.875" style="1" hidden="1" customWidth="1"/>
    <col min="211" max="211" width="0.6171875" style="1" hidden="1" customWidth="1"/>
    <col min="212" max="219" width="0.875" style="1" hidden="1" customWidth="1"/>
    <col min="220" max="220" width="6.375" style="1" customWidth="1"/>
    <col min="221" max="221" width="14.875" style="1" customWidth="1"/>
    <col min="222" max="222" width="9.625" style="1" hidden="1" customWidth="1"/>
    <col min="223" max="16384" width="0.875" style="1" customWidth="1"/>
  </cols>
  <sheetData>
    <row r="1" spans="174:220" s="3" customFormat="1" ht="35.25" customHeight="1">
      <c r="FR1" s="9"/>
      <c r="FS1" s="9"/>
      <c r="FT1" s="9"/>
      <c r="FU1" s="9"/>
      <c r="FV1" s="9"/>
      <c r="FW1" s="9"/>
      <c r="FY1" s="9"/>
      <c r="GA1" s="73" t="s">
        <v>28</v>
      </c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</row>
    <row r="3" spans="206:220" ht="12.75">
      <c r="GX3" s="84" t="s">
        <v>0</v>
      </c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6"/>
    </row>
    <row r="4" spans="204:220" ht="12.75">
      <c r="GV4" s="2" t="s">
        <v>2</v>
      </c>
      <c r="GX4" s="84" t="s">
        <v>1</v>
      </c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6"/>
    </row>
    <row r="5" spans="1:220" ht="12.75">
      <c r="A5" s="92" t="s">
        <v>51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V5" s="2" t="s">
        <v>3</v>
      </c>
      <c r="GX5" s="88" t="s">
        <v>50</v>
      </c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90"/>
    </row>
    <row r="6" spans="1:193" s="3" customFormat="1" ht="11.25">
      <c r="A6" s="51" t="s">
        <v>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</row>
    <row r="8" spans="69:147" ht="13.5" customHeight="1">
      <c r="BQ8" s="38" t="s">
        <v>6</v>
      </c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60"/>
      <c r="CI8" s="38" t="s">
        <v>7</v>
      </c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60"/>
    </row>
    <row r="9" spans="67:152" ht="15" customHeight="1">
      <c r="BO9" s="4" t="s">
        <v>5</v>
      </c>
      <c r="BQ9" s="93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5"/>
      <c r="CI9" s="93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5"/>
      <c r="EV9" s="1" t="s">
        <v>8</v>
      </c>
    </row>
    <row r="10" spans="152:220" ht="12.75">
      <c r="EV10" s="1" t="s">
        <v>9</v>
      </c>
      <c r="GG10" s="87"/>
      <c r="GH10" s="87"/>
      <c r="GI10" s="87"/>
      <c r="GJ10" s="1" t="s">
        <v>10</v>
      </c>
      <c r="GL10" s="87"/>
      <c r="GM10" s="87"/>
      <c r="GN10" s="87"/>
      <c r="GO10" s="87"/>
      <c r="GP10" s="87"/>
      <c r="GQ10" s="87"/>
      <c r="GR10" s="87"/>
      <c r="GS10" s="87"/>
      <c r="GT10" s="87"/>
      <c r="GU10" s="12"/>
      <c r="GV10" s="12"/>
      <c r="GW10" s="12"/>
      <c r="GX10" s="12"/>
      <c r="GY10" s="18"/>
      <c r="GZ10" s="18"/>
      <c r="HA10" s="18"/>
      <c r="HC10" s="1" t="s">
        <v>11</v>
      </c>
      <c r="HH10" s="18" t="s">
        <v>41</v>
      </c>
      <c r="HI10" s="18"/>
      <c r="HJ10" s="18"/>
      <c r="HK10" s="18"/>
      <c r="HL10" s="18"/>
    </row>
    <row r="11" spans="34:220" ht="12.75">
      <c r="AH11" s="2" t="s">
        <v>14</v>
      </c>
      <c r="AJ11" s="50" t="s">
        <v>62</v>
      </c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W11" s="1" t="s">
        <v>15</v>
      </c>
      <c r="AZ11" s="87" t="s">
        <v>31</v>
      </c>
      <c r="BA11" s="87"/>
      <c r="BB11" s="87"/>
      <c r="BC11" s="1" t="s">
        <v>10</v>
      </c>
      <c r="BE11" s="50" t="s">
        <v>60</v>
      </c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74">
        <v>20</v>
      </c>
      <c r="BR11" s="74"/>
      <c r="BS11" s="74"/>
      <c r="BT11" s="74"/>
      <c r="BU11" s="91" t="s">
        <v>61</v>
      </c>
      <c r="BV11" s="91"/>
      <c r="BW11" s="91"/>
      <c r="BY11" s="1" t="s">
        <v>16</v>
      </c>
      <c r="EV11" s="1" t="s">
        <v>12</v>
      </c>
      <c r="FY11" s="5"/>
      <c r="FZ11" s="50">
        <v>1</v>
      </c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L11" s="2" t="s">
        <v>13</v>
      </c>
    </row>
    <row r="13" spans="1:220" ht="12.75" customHeight="1" hidden="1">
      <c r="A13" s="55" t="s">
        <v>17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7"/>
      <c r="AE13" s="63" t="s">
        <v>29</v>
      </c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97"/>
      <c r="BI13" s="63" t="s">
        <v>20</v>
      </c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97"/>
      <c r="BX13" s="63" t="s">
        <v>21</v>
      </c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97"/>
      <c r="CM13" s="75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80"/>
      <c r="CY13" s="81"/>
      <c r="CZ13" s="81"/>
      <c r="DA13" s="81"/>
      <c r="DB13" s="81"/>
      <c r="DC13" s="81"/>
      <c r="DD13" s="81"/>
      <c r="DE13" s="81"/>
      <c r="DF13" s="81"/>
      <c r="DG13" s="81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55" t="s">
        <v>22</v>
      </c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8"/>
      <c r="FV13" s="67" t="s">
        <v>30</v>
      </c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9"/>
      <c r="GX13" s="67" t="s">
        <v>40</v>
      </c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9"/>
    </row>
    <row r="14" spans="1:220" ht="27" customHeight="1" hidden="1">
      <c r="A14" s="70" t="s">
        <v>18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2"/>
      <c r="U14" s="99" t="s">
        <v>19</v>
      </c>
      <c r="V14" s="100"/>
      <c r="W14" s="100"/>
      <c r="X14" s="100"/>
      <c r="Y14" s="100"/>
      <c r="Z14" s="100"/>
      <c r="AA14" s="100"/>
      <c r="AB14" s="100"/>
      <c r="AC14" s="100"/>
      <c r="AD14" s="101"/>
      <c r="AE14" s="65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98"/>
      <c r="BI14" s="65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98"/>
      <c r="BX14" s="65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98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82"/>
      <c r="CY14" s="83"/>
      <c r="CZ14" s="83"/>
      <c r="DA14" s="83"/>
      <c r="DB14" s="83"/>
      <c r="DC14" s="83"/>
      <c r="DD14" s="83"/>
      <c r="DE14" s="83"/>
      <c r="DF14" s="83"/>
      <c r="DG14" s="8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79" t="s">
        <v>42</v>
      </c>
      <c r="DT14" s="77"/>
      <c r="DU14" s="77"/>
      <c r="DV14" s="77"/>
      <c r="DW14" s="77"/>
      <c r="DX14" s="77"/>
      <c r="DY14" s="77"/>
      <c r="DZ14" s="77"/>
      <c r="EA14" s="77"/>
      <c r="EB14" s="77"/>
      <c r="EC14" s="78"/>
      <c r="ED14" s="61" t="s">
        <v>45</v>
      </c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 t="s">
        <v>37</v>
      </c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61" t="s">
        <v>38</v>
      </c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70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2"/>
      <c r="GX14" s="70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2"/>
    </row>
    <row r="15" spans="1:220" ht="12.75" hidden="1">
      <c r="A15" s="58">
        <v>1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>
        <v>2</v>
      </c>
      <c r="V15" s="58"/>
      <c r="W15" s="58"/>
      <c r="X15" s="58"/>
      <c r="Y15" s="58"/>
      <c r="Z15" s="58"/>
      <c r="AA15" s="58"/>
      <c r="AB15" s="58"/>
      <c r="AC15" s="58"/>
      <c r="AD15" s="58"/>
      <c r="AE15" s="58">
        <v>3</v>
      </c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>
        <v>4</v>
      </c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>
        <v>5</v>
      </c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14"/>
      <c r="CN15" s="38"/>
      <c r="CO15" s="59"/>
      <c r="CP15" s="59"/>
      <c r="CQ15" s="59"/>
      <c r="CR15" s="59"/>
      <c r="CS15" s="59"/>
      <c r="CT15" s="59"/>
      <c r="CU15" s="59"/>
      <c r="CV15" s="59"/>
      <c r="CW15" s="60"/>
      <c r="CX15" s="38"/>
      <c r="CY15" s="59"/>
      <c r="CZ15" s="59"/>
      <c r="DA15" s="59"/>
      <c r="DB15" s="59"/>
      <c r="DC15" s="59"/>
      <c r="DD15" s="59"/>
      <c r="DE15" s="59"/>
      <c r="DF15" s="59"/>
      <c r="DG15" s="59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38"/>
      <c r="DT15" s="59"/>
      <c r="DU15" s="59"/>
      <c r="DV15" s="59"/>
      <c r="DW15" s="59"/>
      <c r="DX15" s="59"/>
      <c r="DY15" s="59"/>
      <c r="DZ15" s="59"/>
      <c r="EA15" s="59"/>
      <c r="EB15" s="59"/>
      <c r="EC15" s="60"/>
      <c r="ED15" s="58">
        <v>6</v>
      </c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>
        <v>7</v>
      </c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58">
        <v>8</v>
      </c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>
        <v>9</v>
      </c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>
        <v>10</v>
      </c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</row>
    <row r="16" spans="1:220" ht="12.75" hidden="1">
      <c r="A16" s="62" t="s">
        <v>32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96" t="s">
        <v>33</v>
      </c>
      <c r="V16" s="96"/>
      <c r="W16" s="96"/>
      <c r="X16" s="96"/>
      <c r="Y16" s="96"/>
      <c r="Z16" s="96"/>
      <c r="AA16" s="96"/>
      <c r="AB16" s="96"/>
      <c r="AC16" s="96"/>
      <c r="AD16" s="96"/>
      <c r="AE16" s="62" t="s">
        <v>34</v>
      </c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41">
        <v>1</v>
      </c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>
        <v>7999</v>
      </c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41">
        <v>799.9</v>
      </c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>
        <v>2639.67</v>
      </c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41">
        <v>2639.67</v>
      </c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>
        <v>14078.24</v>
      </c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</row>
    <row r="17" spans="1:220" ht="12.75" hidden="1">
      <c r="A17" s="62" t="s">
        <v>32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96" t="s">
        <v>36</v>
      </c>
      <c r="V17" s="96"/>
      <c r="W17" s="96"/>
      <c r="X17" s="96"/>
      <c r="Y17" s="96"/>
      <c r="Z17" s="96"/>
      <c r="AA17" s="96"/>
      <c r="AB17" s="96"/>
      <c r="AC17" s="96"/>
      <c r="AD17" s="96"/>
      <c r="AE17" s="62" t="s">
        <v>35</v>
      </c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41">
        <v>1</v>
      </c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>
        <v>4499</v>
      </c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6"/>
      <c r="CN17" s="47"/>
      <c r="CO17" s="47"/>
      <c r="CP17" s="47"/>
      <c r="CQ17" s="47"/>
      <c r="CR17" s="47"/>
      <c r="CS17" s="47"/>
      <c r="CT17" s="47"/>
      <c r="CU17" s="47"/>
      <c r="CV17" s="47"/>
      <c r="CW17" s="48"/>
      <c r="CX17" s="46"/>
      <c r="CY17" s="47"/>
      <c r="CZ17" s="47"/>
      <c r="DA17" s="47"/>
      <c r="DB17" s="47"/>
      <c r="DC17" s="47"/>
      <c r="DD17" s="47"/>
      <c r="DE17" s="47"/>
      <c r="DF17" s="47"/>
      <c r="DG17" s="47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46"/>
      <c r="DT17" s="47"/>
      <c r="DU17" s="47"/>
      <c r="DV17" s="47"/>
      <c r="DW17" s="47"/>
      <c r="DX17" s="47"/>
      <c r="DY17" s="47"/>
      <c r="DZ17" s="47"/>
      <c r="EA17" s="47"/>
      <c r="EB17" s="47"/>
      <c r="EC17" s="48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>
        <v>1349.7</v>
      </c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41">
        <v>1349.7</v>
      </c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>
        <v>7198.4</v>
      </c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</row>
    <row r="18" spans="1:220" ht="12.75" hidden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96" t="s">
        <v>36</v>
      </c>
      <c r="V18" s="96"/>
      <c r="W18" s="96"/>
      <c r="X18" s="96"/>
      <c r="Y18" s="96"/>
      <c r="Z18" s="96"/>
      <c r="AA18" s="96"/>
      <c r="AB18" s="96"/>
      <c r="AC18" s="96"/>
      <c r="AD18" s="96"/>
      <c r="AE18" s="62" t="s">
        <v>39</v>
      </c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41">
        <v>0.5</v>
      </c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>
        <v>1000</v>
      </c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6"/>
      <c r="CN18" s="47"/>
      <c r="CO18" s="47"/>
      <c r="CP18" s="47"/>
      <c r="CQ18" s="47"/>
      <c r="CR18" s="47"/>
      <c r="CS18" s="47"/>
      <c r="CT18" s="47"/>
      <c r="CU18" s="47"/>
      <c r="CV18" s="47"/>
      <c r="CW18" s="48"/>
      <c r="CX18" s="46"/>
      <c r="CY18" s="47"/>
      <c r="CZ18" s="47"/>
      <c r="DA18" s="47"/>
      <c r="DB18" s="47"/>
      <c r="DC18" s="47"/>
      <c r="DD18" s="47"/>
      <c r="DE18" s="47"/>
      <c r="DF18" s="47"/>
      <c r="DG18" s="47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46">
        <v>150</v>
      </c>
      <c r="DT18" s="47"/>
      <c r="DU18" s="47"/>
      <c r="DV18" s="47"/>
      <c r="DW18" s="47"/>
      <c r="DX18" s="47"/>
      <c r="DY18" s="47"/>
      <c r="DZ18" s="47"/>
      <c r="EA18" s="47"/>
      <c r="EB18" s="47"/>
      <c r="EC18" s="48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>
        <v>345</v>
      </c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41">
        <v>345</v>
      </c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>
        <v>1840</v>
      </c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62">
        <v>1848.8</v>
      </c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</row>
    <row r="19" spans="1:220" ht="12.75" hidden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</row>
    <row r="20" spans="1:220" ht="12.75" hidden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</row>
    <row r="21" spans="1:220" ht="12.75" hidden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</row>
    <row r="22" spans="1:220" ht="12.75" hidden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</row>
    <row r="23" spans="1:220" ht="12.75" hidden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</row>
    <row r="24" spans="59:218" ht="12.75" hidden="1">
      <c r="BG24" s="2" t="s">
        <v>23</v>
      </c>
      <c r="BI24" s="41">
        <v>1.5</v>
      </c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>
        <v>5499</v>
      </c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6"/>
      <c r="CN24" s="47"/>
      <c r="CO24" s="47"/>
      <c r="CP24" s="47"/>
      <c r="CQ24" s="47"/>
      <c r="CR24" s="47"/>
      <c r="CS24" s="47"/>
      <c r="CT24" s="47"/>
      <c r="CU24" s="47"/>
      <c r="CV24" s="47"/>
      <c r="CW24" s="48"/>
      <c r="CX24" s="46"/>
      <c r="CY24" s="47"/>
      <c r="CZ24" s="47"/>
      <c r="DA24" s="47"/>
      <c r="DB24" s="47"/>
      <c r="DC24" s="47"/>
      <c r="DD24" s="47"/>
      <c r="DE24" s="47"/>
      <c r="DF24" s="47"/>
      <c r="DG24" s="47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46">
        <v>150</v>
      </c>
      <c r="DT24" s="47"/>
      <c r="DU24" s="47"/>
      <c r="DV24" s="47"/>
      <c r="DW24" s="47"/>
      <c r="DX24" s="47"/>
      <c r="DY24" s="47"/>
      <c r="DZ24" s="47"/>
      <c r="EA24" s="47"/>
      <c r="EB24" s="47"/>
      <c r="EC24" s="49"/>
      <c r="ED24" s="41" t="s">
        <v>47</v>
      </c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>
        <v>1964.64</v>
      </c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41">
        <v>1964.64</v>
      </c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>
        <v>9038.4</v>
      </c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1">
        <v>833</v>
      </c>
      <c r="GY24" s="1">
        <v>833</v>
      </c>
      <c r="HC24" s="1">
        <v>833</v>
      </c>
      <c r="HD24" s="1">
        <v>833</v>
      </c>
      <c r="HJ24" s="1">
        <v>833</v>
      </c>
    </row>
    <row r="25" spans="59:205" ht="12.75">
      <c r="BG25" s="2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7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</row>
    <row r="26" spans="1:221" ht="12.75" customHeight="1">
      <c r="A26" s="55" t="s">
        <v>17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7"/>
      <c r="AE26" s="63" t="s">
        <v>29</v>
      </c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97"/>
      <c r="BI26" s="63" t="s">
        <v>20</v>
      </c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97"/>
      <c r="BX26" s="63" t="s">
        <v>21</v>
      </c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97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63" t="s">
        <v>48</v>
      </c>
      <c r="CY26" s="64"/>
      <c r="CZ26" s="64"/>
      <c r="DA26" s="64"/>
      <c r="DB26" s="64"/>
      <c r="DC26" s="64"/>
      <c r="DD26" s="64"/>
      <c r="DE26" s="64"/>
      <c r="DF26" s="64"/>
      <c r="DG26" s="64"/>
      <c r="DH26" s="63" t="s">
        <v>58</v>
      </c>
      <c r="DI26" s="64"/>
      <c r="DJ26" s="64"/>
      <c r="DK26" s="64"/>
      <c r="DL26" s="25"/>
      <c r="DM26" s="25"/>
      <c r="DN26" s="25"/>
      <c r="DO26" s="25"/>
      <c r="DP26" s="25"/>
      <c r="DQ26" s="25"/>
      <c r="DR26" s="25"/>
      <c r="DS26" s="55" t="s">
        <v>22</v>
      </c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7"/>
      <c r="FV26" s="67" t="s">
        <v>54</v>
      </c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9"/>
      <c r="GX26" s="106" t="s">
        <v>40</v>
      </c>
      <c r="GY26" s="106"/>
      <c r="GZ26" s="106"/>
      <c r="HA26" s="106"/>
      <c r="HB26" s="106"/>
      <c r="HC26" s="106"/>
      <c r="HD26" s="106"/>
      <c r="HE26" s="106"/>
      <c r="HF26" s="106"/>
      <c r="HG26" s="106"/>
      <c r="HH26" s="106"/>
      <c r="HI26" s="106"/>
      <c r="HJ26" s="106"/>
      <c r="HK26" s="106"/>
      <c r="HL26" s="106"/>
      <c r="HM26" s="40"/>
    </row>
    <row r="27" spans="1:221" ht="87" customHeight="1">
      <c r="A27" s="70" t="s">
        <v>18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2"/>
      <c r="U27" s="99" t="s">
        <v>19</v>
      </c>
      <c r="V27" s="100"/>
      <c r="W27" s="100"/>
      <c r="X27" s="100"/>
      <c r="Y27" s="100"/>
      <c r="Z27" s="100"/>
      <c r="AA27" s="100"/>
      <c r="AB27" s="100"/>
      <c r="AC27" s="100"/>
      <c r="AD27" s="101"/>
      <c r="AE27" s="65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98"/>
      <c r="BI27" s="65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98"/>
      <c r="BX27" s="65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98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65"/>
      <c r="CY27" s="66"/>
      <c r="CZ27" s="66"/>
      <c r="DA27" s="66"/>
      <c r="DB27" s="66"/>
      <c r="DC27" s="66"/>
      <c r="DD27" s="66"/>
      <c r="DE27" s="66"/>
      <c r="DF27" s="66"/>
      <c r="DG27" s="66"/>
      <c r="DH27" s="65"/>
      <c r="DI27" s="66"/>
      <c r="DJ27" s="66"/>
      <c r="DK27" s="66"/>
      <c r="DL27" s="26"/>
      <c r="DM27" s="26"/>
      <c r="DN27" s="26"/>
      <c r="DO27" s="26"/>
      <c r="DP27" s="26"/>
      <c r="DQ27" s="26"/>
      <c r="DR27" s="26"/>
      <c r="DS27" s="99" t="s">
        <v>56</v>
      </c>
      <c r="DT27" s="100"/>
      <c r="DU27" s="100"/>
      <c r="DV27" s="100"/>
      <c r="DW27" s="100"/>
      <c r="DX27" s="100"/>
      <c r="DY27" s="100"/>
      <c r="DZ27" s="100"/>
      <c r="EA27" s="100"/>
      <c r="EB27" s="100"/>
      <c r="EC27" s="101"/>
      <c r="ED27" s="61" t="s">
        <v>57</v>
      </c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 t="s">
        <v>37</v>
      </c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107" t="s">
        <v>38</v>
      </c>
      <c r="FA27" s="108"/>
      <c r="FB27" s="108"/>
      <c r="FC27" s="108"/>
      <c r="FD27" s="108"/>
      <c r="FE27" s="108"/>
      <c r="FF27" s="108"/>
      <c r="FG27" s="108"/>
      <c r="FH27" s="108"/>
      <c r="FI27" s="108"/>
      <c r="FJ27" s="109"/>
      <c r="FK27" s="61" t="s">
        <v>49</v>
      </c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70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2"/>
      <c r="GX27" s="106"/>
      <c r="GY27" s="106"/>
      <c r="GZ27" s="106"/>
      <c r="HA27" s="106"/>
      <c r="HB27" s="106"/>
      <c r="HC27" s="106"/>
      <c r="HD27" s="106"/>
      <c r="HE27" s="106"/>
      <c r="HF27" s="106"/>
      <c r="HG27" s="106"/>
      <c r="HH27" s="106"/>
      <c r="HI27" s="106"/>
      <c r="HJ27" s="106"/>
      <c r="HK27" s="106"/>
      <c r="HL27" s="106"/>
      <c r="HM27" s="40"/>
    </row>
    <row r="28" spans="1:221" ht="12.75">
      <c r="A28" s="58">
        <v>1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>
        <v>2</v>
      </c>
      <c r="V28" s="58"/>
      <c r="W28" s="58"/>
      <c r="X28" s="58"/>
      <c r="Y28" s="58"/>
      <c r="Z28" s="58"/>
      <c r="AA28" s="58"/>
      <c r="AB28" s="58"/>
      <c r="AC28" s="58"/>
      <c r="AD28" s="58"/>
      <c r="AE28" s="58">
        <v>3</v>
      </c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>
        <v>4</v>
      </c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>
        <v>5</v>
      </c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14"/>
      <c r="CN28" s="38"/>
      <c r="CO28" s="59"/>
      <c r="CP28" s="59"/>
      <c r="CQ28" s="59"/>
      <c r="CR28" s="59"/>
      <c r="CS28" s="59"/>
      <c r="CT28" s="59"/>
      <c r="CU28" s="59"/>
      <c r="CV28" s="59"/>
      <c r="CW28" s="60"/>
      <c r="CX28" s="38">
        <v>6</v>
      </c>
      <c r="CY28" s="59"/>
      <c r="CZ28" s="59"/>
      <c r="DA28" s="59"/>
      <c r="DB28" s="59"/>
      <c r="DC28" s="59"/>
      <c r="DD28" s="59"/>
      <c r="DE28" s="59"/>
      <c r="DF28" s="59"/>
      <c r="DG28" s="59"/>
      <c r="DH28" s="38">
        <v>6</v>
      </c>
      <c r="DI28" s="59"/>
      <c r="DJ28" s="59"/>
      <c r="DK28" s="59"/>
      <c r="DL28" s="20"/>
      <c r="DM28" s="20"/>
      <c r="DN28" s="20"/>
      <c r="DO28" s="20"/>
      <c r="DP28" s="20"/>
      <c r="DQ28" s="20"/>
      <c r="DR28" s="20"/>
      <c r="DS28" s="38">
        <v>7</v>
      </c>
      <c r="DT28" s="59"/>
      <c r="DU28" s="59"/>
      <c r="DV28" s="59"/>
      <c r="DW28" s="59"/>
      <c r="DX28" s="59"/>
      <c r="DY28" s="59"/>
      <c r="DZ28" s="59"/>
      <c r="EA28" s="59"/>
      <c r="EB28" s="59"/>
      <c r="EC28" s="60"/>
      <c r="ED28" s="58">
        <v>8</v>
      </c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>
        <v>9</v>
      </c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38">
        <v>10</v>
      </c>
      <c r="FA28" s="59"/>
      <c r="FB28" s="59"/>
      <c r="FC28" s="59"/>
      <c r="FD28" s="59"/>
      <c r="FE28" s="59"/>
      <c r="FF28" s="59"/>
      <c r="FG28" s="59"/>
      <c r="FH28" s="59"/>
      <c r="FI28" s="59"/>
      <c r="FJ28" s="60"/>
      <c r="FK28" s="58">
        <v>12</v>
      </c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>
        <v>11</v>
      </c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>
        <v>12</v>
      </c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28"/>
    </row>
    <row r="29" spans="1:221" ht="12.75" hidden="1">
      <c r="A29" s="62" t="s">
        <v>32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96" t="s">
        <v>33</v>
      </c>
      <c r="V29" s="96"/>
      <c r="W29" s="96"/>
      <c r="X29" s="96"/>
      <c r="Y29" s="96"/>
      <c r="Z29" s="96"/>
      <c r="AA29" s="96"/>
      <c r="AB29" s="96"/>
      <c r="AC29" s="96"/>
      <c r="AD29" s="96"/>
      <c r="AE29" s="62" t="s">
        <v>34</v>
      </c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41">
        <v>1</v>
      </c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>
        <v>7999</v>
      </c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41">
        <v>799.9</v>
      </c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>
        <v>2639.67</v>
      </c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41">
        <v>2639.67</v>
      </c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>
        <v>14078.24</v>
      </c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5"/>
    </row>
    <row r="30" spans="1:221" ht="12.75">
      <c r="A30" s="62" t="s">
        <v>59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96" t="s">
        <v>36</v>
      </c>
      <c r="V30" s="96"/>
      <c r="W30" s="96"/>
      <c r="X30" s="96"/>
      <c r="Y30" s="96"/>
      <c r="Z30" s="96"/>
      <c r="AA30" s="96"/>
      <c r="AB30" s="96"/>
      <c r="AC30" s="96"/>
      <c r="AD30" s="96"/>
      <c r="AE30" s="62" t="s">
        <v>35</v>
      </c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41">
        <v>1</v>
      </c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2">
        <v>7554</v>
      </c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52"/>
      <c r="CN30" s="53"/>
      <c r="CO30" s="53"/>
      <c r="CP30" s="53"/>
      <c r="CQ30" s="53"/>
      <c r="CR30" s="53"/>
      <c r="CS30" s="53"/>
      <c r="CT30" s="53"/>
      <c r="CU30" s="53"/>
      <c r="CV30" s="53"/>
      <c r="CW30" s="54"/>
      <c r="CX30" s="52">
        <v>5399</v>
      </c>
      <c r="CY30" s="53"/>
      <c r="CZ30" s="53"/>
      <c r="DA30" s="53"/>
      <c r="DB30" s="53"/>
      <c r="DC30" s="53"/>
      <c r="DD30" s="53"/>
      <c r="DE30" s="53"/>
      <c r="DF30" s="53"/>
      <c r="DG30" s="53"/>
      <c r="DH30" s="52">
        <f>BX30*25%</f>
        <v>1888.5</v>
      </c>
      <c r="DI30" s="53"/>
      <c r="DJ30" s="53"/>
      <c r="DK30" s="53"/>
      <c r="DL30" s="33"/>
      <c r="DM30" s="33"/>
      <c r="DN30" s="33"/>
      <c r="DO30" s="33"/>
      <c r="DP30" s="33"/>
      <c r="DQ30" s="33"/>
      <c r="DR30" s="33"/>
      <c r="DS30" s="52"/>
      <c r="DT30" s="53"/>
      <c r="DU30" s="53"/>
      <c r="DV30" s="53"/>
      <c r="DW30" s="53"/>
      <c r="DX30" s="53"/>
      <c r="DY30" s="53"/>
      <c r="DZ30" s="53"/>
      <c r="EA30" s="53"/>
      <c r="EB30" s="53"/>
      <c r="EC30" s="54"/>
      <c r="ED30" s="42">
        <f>BX30*20%</f>
        <v>1510.8</v>
      </c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>
        <f>(BX30+DH30+ED30)*30%</f>
        <v>3285.99</v>
      </c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52">
        <f>(BX30+DH30+ED30)*30%</f>
        <v>3285.99</v>
      </c>
      <c r="FA30" s="53"/>
      <c r="FB30" s="53"/>
      <c r="FC30" s="53"/>
      <c r="FD30" s="53"/>
      <c r="FE30" s="53"/>
      <c r="FF30" s="53"/>
      <c r="FG30" s="53"/>
      <c r="FH30" s="53"/>
      <c r="FI30" s="53"/>
      <c r="FJ30" s="54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>
        <f>BX30+DH30+ED30+EO30+EZ30</f>
        <v>17525.28</v>
      </c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  <c r="HJ30" s="110"/>
      <c r="HK30" s="110"/>
      <c r="HL30" s="110"/>
      <c r="HM30" s="29"/>
    </row>
    <row r="31" spans="1:221" ht="12.7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52"/>
      <c r="CN31" s="53"/>
      <c r="CO31" s="53"/>
      <c r="CP31" s="53"/>
      <c r="CQ31" s="53"/>
      <c r="CR31" s="53"/>
      <c r="CS31" s="53"/>
      <c r="CT31" s="53"/>
      <c r="CU31" s="53"/>
      <c r="CV31" s="53"/>
      <c r="CW31" s="54"/>
      <c r="CX31" s="52"/>
      <c r="CY31" s="53"/>
      <c r="CZ31" s="53"/>
      <c r="DA31" s="53"/>
      <c r="DB31" s="53"/>
      <c r="DC31" s="53"/>
      <c r="DD31" s="53"/>
      <c r="DE31" s="53"/>
      <c r="DF31" s="53"/>
      <c r="DG31" s="53"/>
      <c r="DH31" s="52"/>
      <c r="DI31" s="53"/>
      <c r="DJ31" s="53"/>
      <c r="DK31" s="53"/>
      <c r="DL31" s="33"/>
      <c r="DM31" s="33"/>
      <c r="DN31" s="33"/>
      <c r="DO31" s="33"/>
      <c r="DP31" s="33"/>
      <c r="DQ31" s="33"/>
      <c r="DR31" s="33"/>
      <c r="DS31" s="52"/>
      <c r="DT31" s="53"/>
      <c r="DU31" s="53"/>
      <c r="DV31" s="53"/>
      <c r="DW31" s="53"/>
      <c r="DX31" s="53"/>
      <c r="DY31" s="53"/>
      <c r="DZ31" s="53"/>
      <c r="EA31" s="53"/>
      <c r="EB31" s="53"/>
      <c r="EC31" s="54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52"/>
      <c r="FA31" s="53"/>
      <c r="FB31" s="53"/>
      <c r="FC31" s="53"/>
      <c r="FD31" s="53"/>
      <c r="FE31" s="53"/>
      <c r="FF31" s="53"/>
      <c r="FG31" s="53"/>
      <c r="FH31" s="53"/>
      <c r="FI31" s="53"/>
      <c r="FJ31" s="54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28"/>
    </row>
    <row r="32" spans="1:221" ht="12.75" customHeight="1" hidden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28"/>
    </row>
    <row r="33" spans="1:221" ht="12.75" customHeight="1" hidden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28"/>
    </row>
    <row r="34" spans="1:221" ht="12.75" customHeight="1" hidden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28"/>
    </row>
    <row r="35" spans="1:221" ht="12.75" customHeight="1" hidden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28"/>
    </row>
    <row r="36" spans="1:221" ht="12.75" customHeight="1" hidden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  <c r="HH36" s="111"/>
      <c r="HI36" s="111"/>
      <c r="HJ36" s="111"/>
      <c r="HK36" s="111"/>
      <c r="HL36" s="111"/>
      <c r="HM36" s="28"/>
    </row>
    <row r="37" spans="59:221" ht="12.75">
      <c r="BG37" s="2" t="s">
        <v>23</v>
      </c>
      <c r="BI37" s="41">
        <v>1</v>
      </c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2">
        <f>SUM(BX30:BX36)</f>
        <v>7554</v>
      </c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52"/>
      <c r="CN37" s="53"/>
      <c r="CO37" s="53"/>
      <c r="CP37" s="53"/>
      <c r="CQ37" s="53"/>
      <c r="CR37" s="53"/>
      <c r="CS37" s="53"/>
      <c r="CT37" s="53"/>
      <c r="CU37" s="53"/>
      <c r="CV37" s="53"/>
      <c r="CW37" s="54"/>
      <c r="CX37" s="52"/>
      <c r="CY37" s="53"/>
      <c r="CZ37" s="53"/>
      <c r="DA37" s="53"/>
      <c r="DB37" s="53"/>
      <c r="DC37" s="53"/>
      <c r="DD37" s="53"/>
      <c r="DE37" s="53"/>
      <c r="DF37" s="53"/>
      <c r="DG37" s="53"/>
      <c r="DH37" s="52">
        <f>SUM(DH30:DH36)</f>
        <v>1888.5</v>
      </c>
      <c r="DI37" s="53"/>
      <c r="DJ37" s="53"/>
      <c r="DK37" s="53"/>
      <c r="DL37" s="33"/>
      <c r="DM37" s="33"/>
      <c r="DN37" s="33"/>
      <c r="DO37" s="33"/>
      <c r="DP37" s="33"/>
      <c r="DQ37" s="33"/>
      <c r="DR37" s="33"/>
      <c r="DS37" s="52"/>
      <c r="DT37" s="53"/>
      <c r="DU37" s="53"/>
      <c r="DV37" s="53"/>
      <c r="DW37" s="53"/>
      <c r="DX37" s="53"/>
      <c r="DY37" s="53"/>
      <c r="DZ37" s="53"/>
      <c r="EA37" s="53"/>
      <c r="EB37" s="53"/>
      <c r="EC37" s="54"/>
      <c r="ED37" s="42">
        <f>SUM(ED30:ED36)</f>
        <v>1510.8</v>
      </c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>
        <f>SUM(EO30:EO36)</f>
        <v>3285.99</v>
      </c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52">
        <f>SUM(EZ30:EZ36)</f>
        <v>3285.99</v>
      </c>
      <c r="FA37" s="53"/>
      <c r="FB37" s="53"/>
      <c r="FC37" s="53"/>
      <c r="FD37" s="53"/>
      <c r="FE37" s="53"/>
      <c r="FF37" s="53"/>
      <c r="FG37" s="53"/>
      <c r="FH37" s="53"/>
      <c r="FI37" s="53"/>
      <c r="FJ37" s="54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>
        <f>SUM(FV30:FV36)</f>
        <v>17525.28</v>
      </c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52"/>
      <c r="GX37" s="38"/>
      <c r="GY37" s="39"/>
      <c r="GZ37" s="39"/>
      <c r="HA37" s="39"/>
      <c r="HB37" s="30"/>
      <c r="HC37" s="30">
        <v>833</v>
      </c>
      <c r="HD37" s="30">
        <v>833</v>
      </c>
      <c r="HE37" s="30"/>
      <c r="HF37" s="30"/>
      <c r="HG37" s="30"/>
      <c r="HH37" s="30"/>
      <c r="HI37" s="30"/>
      <c r="HJ37" s="30">
        <v>833</v>
      </c>
      <c r="HK37" s="30"/>
      <c r="HL37" s="31"/>
      <c r="HM37" s="29"/>
    </row>
    <row r="38" spans="59:205" ht="12.75">
      <c r="BG38" s="2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>
        <v>5774</v>
      </c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7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</row>
    <row r="39" spans="59:205" ht="12.75" hidden="1">
      <c r="BG39" s="2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7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</row>
    <row r="40" ht="12.75">
      <c r="BI40" s="1">
        <v>10084.5</v>
      </c>
    </row>
    <row r="41" spans="1:205" ht="12.75">
      <c r="A41" s="7"/>
      <c r="AJ41" s="50" t="s">
        <v>52</v>
      </c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"/>
      <c r="CB41" s="5"/>
      <c r="CC41" s="5"/>
      <c r="CD41" s="5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V41" s="50" t="s">
        <v>53</v>
      </c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</row>
    <row r="42" spans="1:205" s="3" customFormat="1" ht="11.25">
      <c r="A42" s="8"/>
      <c r="AJ42" s="51" t="s">
        <v>24</v>
      </c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6"/>
      <c r="CB42" s="6"/>
      <c r="CC42" s="6"/>
      <c r="CD42" s="6"/>
      <c r="CE42" s="51" t="s">
        <v>25</v>
      </c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V42" s="51" t="s">
        <v>26</v>
      </c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</row>
    <row r="43" ht="12.75">
      <c r="A43" s="7"/>
    </row>
    <row r="44" spans="1:147" ht="12.75">
      <c r="A44" s="7" t="s">
        <v>27</v>
      </c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J44" s="50" t="s">
        <v>55</v>
      </c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</row>
    <row r="45" spans="1:147" ht="12.75">
      <c r="A45" s="7"/>
      <c r="AJ45" s="51" t="s">
        <v>25</v>
      </c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J45" s="51" t="s">
        <v>26</v>
      </c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</row>
    <row r="46" spans="1:147" ht="12.75">
      <c r="A46" s="7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</row>
    <row r="47" spans="1:202" ht="12.75">
      <c r="A47" s="7"/>
      <c r="S47" s="34" t="s">
        <v>63</v>
      </c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102">
        <f>FV37*9</f>
        <v>157727.52</v>
      </c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3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45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</row>
    <row r="48" spans="1:202" ht="12.75">
      <c r="A48" s="7"/>
      <c r="S48" s="45" t="s">
        <v>46</v>
      </c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35">
        <v>46355.2</v>
      </c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104">
        <f>BX37*4*1.6/12*9</f>
        <v>36259.2</v>
      </c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12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105"/>
      <c r="FT48" s="105"/>
      <c r="FU48" s="105"/>
      <c r="FV48" s="105"/>
      <c r="FW48" s="105"/>
      <c r="FX48" s="105"/>
      <c r="FY48" s="105"/>
      <c r="FZ48" s="105"/>
      <c r="GA48" s="105"/>
      <c r="GB48" s="105"/>
      <c r="GC48" s="105"/>
      <c r="GD48" s="105"/>
      <c r="GE48" s="105"/>
      <c r="GF48" s="105"/>
      <c r="GG48" s="105"/>
      <c r="GH48" s="105"/>
      <c r="GI48" s="105"/>
      <c r="GJ48" s="105"/>
      <c r="GK48" s="105"/>
      <c r="GL48" s="105"/>
      <c r="GM48" s="105"/>
      <c r="GN48" s="105"/>
      <c r="GO48" s="105"/>
      <c r="GP48" s="105"/>
      <c r="GQ48" s="105"/>
      <c r="GR48" s="105"/>
      <c r="GS48" s="105"/>
      <c r="GT48" s="105"/>
    </row>
    <row r="49" spans="1:202" ht="12.75">
      <c r="A49" s="7"/>
      <c r="S49" s="12" t="s">
        <v>43</v>
      </c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5"/>
      <c r="BB49" s="35">
        <v>14486</v>
      </c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104">
        <f>BX37*2</f>
        <v>15108</v>
      </c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12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5"/>
      <c r="FT49" s="105"/>
      <c r="FU49" s="105"/>
      <c r="FV49" s="105"/>
      <c r="FW49" s="105"/>
      <c r="FX49" s="105"/>
      <c r="FY49" s="105"/>
      <c r="FZ49" s="105"/>
      <c r="GA49" s="105"/>
      <c r="GB49" s="105"/>
      <c r="GC49" s="105"/>
      <c r="GD49" s="105"/>
      <c r="GE49" s="105"/>
      <c r="GF49" s="105"/>
      <c r="GG49" s="105"/>
      <c r="GH49" s="105"/>
      <c r="GI49" s="105"/>
      <c r="GJ49" s="105"/>
      <c r="GK49" s="105"/>
      <c r="GL49" s="105"/>
      <c r="GM49" s="105"/>
      <c r="GN49" s="105"/>
      <c r="GO49" s="105"/>
      <c r="GP49" s="105"/>
      <c r="GQ49" s="105"/>
      <c r="GR49" s="105"/>
      <c r="GS49" s="105"/>
      <c r="GT49" s="105"/>
    </row>
    <row r="50" spans="1:202" ht="12.75">
      <c r="A50" s="7"/>
      <c r="S50" s="12" t="s">
        <v>44</v>
      </c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5"/>
      <c r="BB50" s="35">
        <v>23177.6</v>
      </c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104">
        <f>BX37*2*1.6/12*9</f>
        <v>18129.6</v>
      </c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12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5"/>
      <c r="FT50" s="105"/>
      <c r="FU50" s="105"/>
      <c r="FV50" s="105"/>
      <c r="FW50" s="105"/>
      <c r="FX50" s="105"/>
      <c r="FY50" s="105"/>
      <c r="FZ50" s="105"/>
      <c r="GA50" s="105"/>
      <c r="GB50" s="105"/>
      <c r="GC50" s="105"/>
      <c r="GD50" s="105"/>
      <c r="GE50" s="105"/>
      <c r="GF50" s="105"/>
      <c r="GG50" s="105"/>
      <c r="GH50" s="105"/>
      <c r="GI50" s="105"/>
      <c r="GJ50" s="105"/>
      <c r="GK50" s="105"/>
      <c r="GL50" s="105"/>
      <c r="GM50" s="105"/>
      <c r="GN50" s="105"/>
      <c r="GO50" s="105"/>
      <c r="GP50" s="105"/>
      <c r="GQ50" s="105"/>
      <c r="GR50" s="105"/>
      <c r="GS50" s="105"/>
      <c r="GT50" s="105"/>
    </row>
    <row r="51" spans="1:202" ht="12.75">
      <c r="A51" s="7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4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43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5"/>
      <c r="EX51" s="105"/>
      <c r="EY51" s="105"/>
      <c r="EZ51" s="105"/>
      <c r="FA51" s="105"/>
      <c r="FB51" s="105"/>
      <c r="FC51" s="105"/>
      <c r="FD51" s="105"/>
      <c r="FE51" s="105"/>
      <c r="FF51" s="105"/>
      <c r="FG51" s="105"/>
      <c r="FH51" s="105"/>
      <c r="FI51" s="105"/>
      <c r="FJ51" s="105"/>
      <c r="FK51" s="105"/>
      <c r="FL51" s="105"/>
      <c r="FM51" s="105"/>
      <c r="FN51" s="105"/>
      <c r="FO51" s="105"/>
      <c r="FP51" s="105"/>
      <c r="FQ51" s="105"/>
      <c r="FR51" s="105"/>
      <c r="FS51" s="105"/>
      <c r="FT51" s="105"/>
      <c r="FU51" s="105"/>
      <c r="FV51" s="105"/>
      <c r="FW51" s="105"/>
      <c r="FX51" s="105"/>
      <c r="FY51" s="105"/>
      <c r="FZ51" s="105"/>
      <c r="GA51" s="105"/>
      <c r="GB51" s="105"/>
      <c r="GC51" s="105"/>
      <c r="GD51" s="105"/>
      <c r="GE51" s="105"/>
      <c r="GF51" s="105"/>
      <c r="GG51" s="105"/>
      <c r="GH51" s="105"/>
      <c r="GI51" s="105"/>
      <c r="GJ51" s="105"/>
      <c r="GK51" s="105"/>
      <c r="GL51" s="105"/>
      <c r="GM51" s="105"/>
      <c r="GN51" s="105"/>
      <c r="GO51" s="105"/>
      <c r="GP51" s="105"/>
      <c r="GQ51" s="105"/>
      <c r="GR51" s="105"/>
      <c r="GS51" s="105"/>
      <c r="GT51" s="105"/>
    </row>
    <row r="52" spans="1:202" ht="12.75">
      <c r="A52" s="7"/>
      <c r="S52" s="37" t="s">
        <v>64</v>
      </c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102">
        <f>BT47+BT48+BT49+BT50</f>
        <v>227224.32</v>
      </c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45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</row>
    <row r="53" spans="1:202" ht="12.75">
      <c r="A53" s="7"/>
      <c r="S53" s="45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45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</row>
    <row r="54" spans="19:197" s="3" customFormat="1" ht="14.25" customHeight="1">
      <c r="S54" s="45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GH54" s="43"/>
      <c r="GI54" s="43"/>
      <c r="GJ54" s="43"/>
      <c r="GK54" s="43"/>
      <c r="GL54" s="43"/>
      <c r="GM54" s="43"/>
      <c r="GN54" s="43"/>
      <c r="GO54" s="43"/>
    </row>
    <row r="55" spans="19:147" s="3" customFormat="1" ht="14.25" customHeight="1">
      <c r="S55" s="11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</row>
    <row r="56" ht="15" customHeight="1"/>
  </sheetData>
  <sheetProtection/>
  <mergeCells count="304">
    <mergeCell ref="BT52:CD52"/>
    <mergeCell ref="FT49:GT49"/>
    <mergeCell ref="FS48:GT48"/>
    <mergeCell ref="DZ51:GT51"/>
    <mergeCell ref="DZ47:GT47"/>
    <mergeCell ref="EA48:FR48"/>
    <mergeCell ref="FV37:GW37"/>
    <mergeCell ref="FV35:GW35"/>
    <mergeCell ref="ED37:EN37"/>
    <mergeCell ref="EO37:EY37"/>
    <mergeCell ref="EZ37:FJ37"/>
    <mergeCell ref="FK37:FU37"/>
    <mergeCell ref="EO36:EY36"/>
    <mergeCell ref="FK36:FU36"/>
    <mergeCell ref="EO35:EY35"/>
    <mergeCell ref="FK35:FU35"/>
    <mergeCell ref="FK32:FU32"/>
    <mergeCell ref="DH30:DK30"/>
    <mergeCell ref="DH37:DK37"/>
    <mergeCell ref="GX35:HL35"/>
    <mergeCell ref="A36:T36"/>
    <mergeCell ref="U36:AD36"/>
    <mergeCell ref="AE36:BH36"/>
    <mergeCell ref="BI36:BW36"/>
    <mergeCell ref="BX36:CL36"/>
    <mergeCell ref="ED36:EN36"/>
    <mergeCell ref="A35:T35"/>
    <mergeCell ref="U35:AD35"/>
    <mergeCell ref="AE35:BH35"/>
    <mergeCell ref="BI35:BW35"/>
    <mergeCell ref="BX35:CL35"/>
    <mergeCell ref="ED35:EN35"/>
    <mergeCell ref="EO34:EY34"/>
    <mergeCell ref="FK34:FU34"/>
    <mergeCell ref="GX36:HL36"/>
    <mergeCell ref="FV36:GW36"/>
    <mergeCell ref="FV34:GW34"/>
    <mergeCell ref="GX34:HL34"/>
    <mergeCell ref="A34:T34"/>
    <mergeCell ref="U34:AD34"/>
    <mergeCell ref="AE34:BH34"/>
    <mergeCell ref="BI34:BW34"/>
    <mergeCell ref="BX34:CL34"/>
    <mergeCell ref="ED34:EN34"/>
    <mergeCell ref="FV32:GW32"/>
    <mergeCell ref="GX32:HL32"/>
    <mergeCell ref="A33:T33"/>
    <mergeCell ref="U33:AD33"/>
    <mergeCell ref="AE33:BH33"/>
    <mergeCell ref="BI33:BW33"/>
    <mergeCell ref="BX33:CL33"/>
    <mergeCell ref="FK33:FU33"/>
    <mergeCell ref="FV33:GW33"/>
    <mergeCell ref="GX33:HL33"/>
    <mergeCell ref="A31:T31"/>
    <mergeCell ref="U31:AD31"/>
    <mergeCell ref="AE31:BH31"/>
    <mergeCell ref="BI31:BW31"/>
    <mergeCell ref="A32:T32"/>
    <mergeCell ref="U32:AD32"/>
    <mergeCell ref="AE32:BH32"/>
    <mergeCell ref="GX30:HL30"/>
    <mergeCell ref="FV29:GW29"/>
    <mergeCell ref="GX29:HL29"/>
    <mergeCell ref="EO29:EY29"/>
    <mergeCell ref="FK29:FU29"/>
    <mergeCell ref="ED29:EN29"/>
    <mergeCell ref="GX31:HL31"/>
    <mergeCell ref="EZ30:FJ30"/>
    <mergeCell ref="BI30:BW30"/>
    <mergeCell ref="BX30:CL30"/>
    <mergeCell ref="CM30:CW30"/>
    <mergeCell ref="FV30:GW30"/>
    <mergeCell ref="ED30:EN30"/>
    <mergeCell ref="FK31:FU31"/>
    <mergeCell ref="CX31:DG31"/>
    <mergeCell ref="EZ31:FJ31"/>
    <mergeCell ref="A26:AD26"/>
    <mergeCell ref="BX26:CL27"/>
    <mergeCell ref="CX26:DG27"/>
    <mergeCell ref="AE26:BH27"/>
    <mergeCell ref="A30:T30"/>
    <mergeCell ref="FV31:GW31"/>
    <mergeCell ref="DH31:DK31"/>
    <mergeCell ref="BX31:CL31"/>
    <mergeCell ref="CM31:CW31"/>
    <mergeCell ref="DS31:EC31"/>
    <mergeCell ref="A28:T28"/>
    <mergeCell ref="FV28:GW28"/>
    <mergeCell ref="ED28:EN28"/>
    <mergeCell ref="U28:AD28"/>
    <mergeCell ref="U30:AD30"/>
    <mergeCell ref="AE30:BH30"/>
    <mergeCell ref="CX30:DG30"/>
    <mergeCell ref="BX29:CL29"/>
    <mergeCell ref="DS30:EC30"/>
    <mergeCell ref="BI26:BW27"/>
    <mergeCell ref="EZ27:FJ27"/>
    <mergeCell ref="FV26:GW27"/>
    <mergeCell ref="GX28:HL28"/>
    <mergeCell ref="A29:T29"/>
    <mergeCell ref="U29:AD29"/>
    <mergeCell ref="AE29:BH29"/>
    <mergeCell ref="BI29:BW29"/>
    <mergeCell ref="AE28:BH28"/>
    <mergeCell ref="BI28:BW28"/>
    <mergeCell ref="CE42:EQ42"/>
    <mergeCell ref="CM26:CW27"/>
    <mergeCell ref="DH28:DK28"/>
    <mergeCell ref="EZ28:FJ28"/>
    <mergeCell ref="GX26:HL27"/>
    <mergeCell ref="A27:T27"/>
    <mergeCell ref="U27:AD27"/>
    <mergeCell ref="DS27:EC27"/>
    <mergeCell ref="ED27:EN27"/>
    <mergeCell ref="EO27:EY27"/>
    <mergeCell ref="EV42:GW42"/>
    <mergeCell ref="FT50:GT50"/>
    <mergeCell ref="EO28:EY28"/>
    <mergeCell ref="FK28:FU28"/>
    <mergeCell ref="DS28:EC28"/>
    <mergeCell ref="ED31:EN31"/>
    <mergeCell ref="EO31:EY31"/>
    <mergeCell ref="ED33:EN33"/>
    <mergeCell ref="EO33:EY33"/>
    <mergeCell ref="CE41:EQ41"/>
    <mergeCell ref="S54:EQ54"/>
    <mergeCell ref="S53:CB53"/>
    <mergeCell ref="DZ52:GT52"/>
    <mergeCell ref="DZ53:GT53"/>
    <mergeCell ref="AJ45:BE45"/>
    <mergeCell ref="BJ45:EQ45"/>
    <mergeCell ref="BT47:CD47"/>
    <mergeCell ref="BT48:CD48"/>
    <mergeCell ref="BT49:CD49"/>
    <mergeCell ref="BT50:CD50"/>
    <mergeCell ref="A23:T23"/>
    <mergeCell ref="U23:AD23"/>
    <mergeCell ref="GX23:HL23"/>
    <mergeCell ref="BI23:BW23"/>
    <mergeCell ref="BX23:CL23"/>
    <mergeCell ref="ED23:EN23"/>
    <mergeCell ref="FK23:FU23"/>
    <mergeCell ref="FV23:GW23"/>
    <mergeCell ref="AE23:BH23"/>
    <mergeCell ref="EO23:EY23"/>
    <mergeCell ref="BX13:CL14"/>
    <mergeCell ref="BI16:BW16"/>
    <mergeCell ref="A15:T15"/>
    <mergeCell ref="A13:AD13"/>
    <mergeCell ref="A14:T14"/>
    <mergeCell ref="U14:AD14"/>
    <mergeCell ref="AE13:BH14"/>
    <mergeCell ref="BX15:CL15"/>
    <mergeCell ref="U15:AD15"/>
    <mergeCell ref="A22:T22"/>
    <mergeCell ref="U22:AD22"/>
    <mergeCell ref="A19:T19"/>
    <mergeCell ref="U19:AD19"/>
    <mergeCell ref="A20:T20"/>
    <mergeCell ref="BI13:BW14"/>
    <mergeCell ref="U20:AD20"/>
    <mergeCell ref="A21:T21"/>
    <mergeCell ref="U21:AD21"/>
    <mergeCell ref="CN15:CW15"/>
    <mergeCell ref="A18:T18"/>
    <mergeCell ref="U18:AD18"/>
    <mergeCell ref="A17:T17"/>
    <mergeCell ref="U17:AD17"/>
    <mergeCell ref="AE18:BH18"/>
    <mergeCell ref="CM18:CW18"/>
    <mergeCell ref="BQ9:CH9"/>
    <mergeCell ref="CI8:EQ8"/>
    <mergeCell ref="CI9:EQ9"/>
    <mergeCell ref="AE15:BH15"/>
    <mergeCell ref="A16:T16"/>
    <mergeCell ref="U16:AD16"/>
    <mergeCell ref="AE16:BH16"/>
    <mergeCell ref="DS15:EC15"/>
    <mergeCell ref="CX15:DG15"/>
    <mergeCell ref="BI15:BW15"/>
    <mergeCell ref="GL10:GT10"/>
    <mergeCell ref="GX4:HL4"/>
    <mergeCell ref="GX5:HL5"/>
    <mergeCell ref="AJ11:AU11"/>
    <mergeCell ref="AZ11:BB11"/>
    <mergeCell ref="BE11:BP11"/>
    <mergeCell ref="BU11:BW11"/>
    <mergeCell ref="A5:GK5"/>
    <mergeCell ref="A6:GK6"/>
    <mergeCell ref="BQ8:CH8"/>
    <mergeCell ref="FK14:FU14"/>
    <mergeCell ref="GA1:HL1"/>
    <mergeCell ref="BQ11:BT11"/>
    <mergeCell ref="CM13:CW14"/>
    <mergeCell ref="DS13:FU13"/>
    <mergeCell ref="DS14:EC14"/>
    <mergeCell ref="CX13:DG14"/>
    <mergeCell ref="FZ11:HD11"/>
    <mergeCell ref="GX3:HL3"/>
    <mergeCell ref="GG10:GI10"/>
    <mergeCell ref="EV41:GW41"/>
    <mergeCell ref="FK16:FU16"/>
    <mergeCell ref="FV16:GW16"/>
    <mergeCell ref="GX13:HL14"/>
    <mergeCell ref="BX16:CL16"/>
    <mergeCell ref="FK18:FU18"/>
    <mergeCell ref="FV18:GW18"/>
    <mergeCell ref="GX18:HL18"/>
    <mergeCell ref="EO17:EY17"/>
    <mergeCell ref="GX17:HL17"/>
    <mergeCell ref="FV13:GW14"/>
    <mergeCell ref="DS17:EC17"/>
    <mergeCell ref="FK15:FU15"/>
    <mergeCell ref="FV15:GW15"/>
    <mergeCell ref="GX15:HL15"/>
    <mergeCell ref="EO16:EY16"/>
    <mergeCell ref="ED17:EN17"/>
    <mergeCell ref="GX16:HL16"/>
    <mergeCell ref="ED14:EN14"/>
    <mergeCell ref="EO14:EY14"/>
    <mergeCell ref="CX17:DG17"/>
    <mergeCell ref="FV17:GW17"/>
    <mergeCell ref="ED16:EN16"/>
    <mergeCell ref="ED15:EN15"/>
    <mergeCell ref="AE17:BH17"/>
    <mergeCell ref="BI19:BW19"/>
    <mergeCell ref="CM17:CW17"/>
    <mergeCell ref="EO15:EY15"/>
    <mergeCell ref="BI17:BW17"/>
    <mergeCell ref="BX17:CL17"/>
    <mergeCell ref="DS18:EC18"/>
    <mergeCell ref="CX18:DG18"/>
    <mergeCell ref="ED18:EN18"/>
    <mergeCell ref="ED19:EN19"/>
    <mergeCell ref="BI18:BW18"/>
    <mergeCell ref="BX18:CL18"/>
    <mergeCell ref="GX20:HL20"/>
    <mergeCell ref="AE20:BH20"/>
    <mergeCell ref="BI20:BW20"/>
    <mergeCell ref="BX20:CL20"/>
    <mergeCell ref="ED20:EN20"/>
    <mergeCell ref="AE19:BH19"/>
    <mergeCell ref="BX19:CL19"/>
    <mergeCell ref="EO19:EY19"/>
    <mergeCell ref="GX19:HL19"/>
    <mergeCell ref="FK19:FU19"/>
    <mergeCell ref="DH26:DK27"/>
    <mergeCell ref="BI24:BW24"/>
    <mergeCell ref="GX21:HL21"/>
    <mergeCell ref="AE21:BH21"/>
    <mergeCell ref="BI21:BW21"/>
    <mergeCell ref="BX21:CL21"/>
    <mergeCell ref="ED21:EN21"/>
    <mergeCell ref="EO21:EY21"/>
    <mergeCell ref="FK21:FU21"/>
    <mergeCell ref="FV21:GW21"/>
    <mergeCell ref="GX22:HL22"/>
    <mergeCell ref="AE22:BH22"/>
    <mergeCell ref="BI22:BW22"/>
    <mergeCell ref="BX22:CL22"/>
    <mergeCell ref="ED22:EN22"/>
    <mergeCell ref="FK22:FU22"/>
    <mergeCell ref="EO22:EY22"/>
    <mergeCell ref="BI32:BW32"/>
    <mergeCell ref="AJ44:BE44"/>
    <mergeCell ref="BJ44:EQ44"/>
    <mergeCell ref="DS26:FU26"/>
    <mergeCell ref="BX28:CL28"/>
    <mergeCell ref="CN28:CW28"/>
    <mergeCell ref="CX28:DG28"/>
    <mergeCell ref="FK27:FU27"/>
    <mergeCell ref="EO30:EY30"/>
    <mergeCell ref="EO32:EY32"/>
    <mergeCell ref="BX24:CL24"/>
    <mergeCell ref="AJ41:BZ41"/>
    <mergeCell ref="AJ42:BZ42"/>
    <mergeCell ref="ED32:EN32"/>
    <mergeCell ref="BI37:BW37"/>
    <mergeCell ref="BX37:CL37"/>
    <mergeCell ref="CM37:CW37"/>
    <mergeCell ref="DS37:EC37"/>
    <mergeCell ref="BX32:CL32"/>
    <mergeCell ref="CX37:DG37"/>
    <mergeCell ref="GH54:GO54"/>
    <mergeCell ref="FK17:FU17"/>
    <mergeCell ref="EO24:EY24"/>
    <mergeCell ref="FV22:GW22"/>
    <mergeCell ref="FV24:GW24"/>
    <mergeCell ref="FV20:GW20"/>
    <mergeCell ref="FV19:GW19"/>
    <mergeCell ref="EO20:EY20"/>
    <mergeCell ref="FK20:FU20"/>
    <mergeCell ref="EO18:EY18"/>
    <mergeCell ref="GX37:HA37"/>
    <mergeCell ref="HM26:HM27"/>
    <mergeCell ref="FK24:FU24"/>
    <mergeCell ref="FK30:FU30"/>
    <mergeCell ref="S51:CC51"/>
    <mergeCell ref="S48:AZ48"/>
    <mergeCell ref="ED24:EN24"/>
    <mergeCell ref="CM24:CW24"/>
    <mergeCell ref="CX24:DG24"/>
    <mergeCell ref="DS24:EC24"/>
  </mergeCells>
  <printOptions/>
  <pageMargins left="0.3937007874015748" right="0.3937007874015748" top="0.7874015748031497" bottom="0.3937007874015748" header="0.1968503937007874" footer="0.1968503937007874"/>
  <pageSetup fitToHeight="1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2019-01-14T09:39:07Z</cp:lastPrinted>
  <dcterms:created xsi:type="dcterms:W3CDTF">2004-04-12T06:30:22Z</dcterms:created>
  <dcterms:modified xsi:type="dcterms:W3CDTF">2019-12-25T06:26:30Z</dcterms:modified>
  <cp:category/>
  <cp:version/>
  <cp:contentType/>
  <cp:contentStatus/>
</cp:coreProperties>
</file>