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55" windowHeight="8115" activeTab="0"/>
  </bookViews>
  <sheets>
    <sheet name="стр1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<sst xmlns="http://schemas.openxmlformats.org/spreadsheetml/2006/main" count="82" uniqueCount="61">
  <si>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</si>
  <si>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</si>
  <si>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</si>
  <si>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</si>
  <si>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</si>
  <si>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</si>
  <si>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</si>
  <si>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</si>
  <si>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</si>
  <si>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</si>
  <si>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</si>
  <si>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</si>
  <si>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</si>
  <si>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на период</t>
  </si>
  <si>
    <t>с "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</si>
  <si>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</si>
  <si>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</si>
  <si>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</si>
  <si>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</si>
  <si>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</si>
  <si>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</si>
  <si>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</si>
  <si>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</si>
  <si>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</si>
  <si>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</si>
  <si>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</si>
  <si>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</si>
  <si>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</si>
  <si>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</si>
  <si>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</si>
  <si>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01</t>
  </si>
  <si>
    <t>РК</t>
  </si>
  <si>
    <t>ТК</t>
  </si>
  <si>
    <t>Централизованная</t>
  </si>
  <si>
    <t>бухгалтерия</t>
  </si>
  <si>
    <t>Ведущий бухгалтер</t>
  </si>
  <si>
    <t>0804</t>
  </si>
  <si>
    <t>13</t>
  </si>
  <si>
    <t>выслуга 20%</t>
  </si>
  <si>
    <t>Тарифная ставка (оклад) и пр., руб.с учетом инфляции</t>
  </si>
  <si>
    <t>Тарифная ставка (оклад) и пр., руб. с учетом индексации</t>
  </si>
  <si>
    <t>г</t>
  </si>
  <si>
    <t>04093518</t>
  </si>
  <si>
    <t>Администрация Селосонского сельсовета</t>
  </si>
  <si>
    <t>Глава Селосонского сельсовета</t>
  </si>
  <si>
    <t>Кузнецов С.И.</t>
  </si>
  <si>
    <t xml:space="preserve">Тарифная ставка (оклад) и пр., руб. с учетом индексации с 01.01.2015 </t>
  </si>
  <si>
    <t xml:space="preserve">Главный бухгалтер      </t>
  </si>
  <si>
    <t xml:space="preserve">Ведущий бухгалтер     </t>
  </si>
  <si>
    <t>Литвиненко О.С.</t>
  </si>
  <si>
    <t>Бухгалтерия</t>
  </si>
  <si>
    <t>за выслугу лет</t>
  </si>
  <si>
    <t>января</t>
  </si>
  <si>
    <t>20</t>
  </si>
  <si>
    <t>2 шт.ед.</t>
  </si>
  <si>
    <t xml:space="preserve">Премия                                   </t>
  </si>
  <si>
    <t xml:space="preserve">Мат.помощь                            </t>
  </si>
  <si>
    <t xml:space="preserve">Ос.условия                             </t>
  </si>
  <si>
    <r>
      <rPr>
        <b/>
        <sz val="10"/>
        <rFont val="Times New Roman"/>
        <family val="1"/>
      </rPr>
      <t>Итого ФОТ</t>
    </r>
    <r>
      <rPr>
        <sz val="10"/>
        <rFont val="Times New Roman"/>
        <family val="1"/>
      </rPr>
      <t xml:space="preserve">                                                                  </t>
    </r>
  </si>
  <si>
    <t>9 месяцев</t>
  </si>
  <si>
    <t xml:space="preserve">ФОТ за 9 месяцев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</si>
</sst>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tabSelected="1" zoomScaleSheetLayoutView="100" zoomScalePageLayoutView="0" workbookViewId="0" topLeftCell="A28">
      <pane ySplit="10620" topLeftCell="A28" activePane="topLeft" state="split"/>
      <selection pane="topLeft" activeCell="AQ49" sqref="AQ49:AZ49"/>
      <selection pane="bottomLeft" activeCell="FV29" sqref="FV29:GJ29"/>
    </sheetView>
  </sheetViews>
  <sheetFormatPr defaultColWidth="0.875" defaultRowHeight="12.75"/>
  <cols>
    <col min="1" max="51" width="0.875" style="1" customWidth="1"/>
    <col min="52" max="52" width="2.375" style="1" customWidth="1"/>
    <col min="53" max="71" width="0.875" style="1" customWidth="1"/>
    <col min="72" max="72" width="0.12890625" style="1" customWidth="1"/>
    <col min="73" max="75" width="0.875" style="1" hidden="1" customWidth="1"/>
    <col min="76" max="90" width="0.875" style="1" customWidth="1"/>
    <col min="91" max="91" width="0.12890625" style="1" hidden="1" customWidth="1"/>
    <col min="92" max="116" width="0.875" style="1" hidden="1" customWidth="1"/>
    <col min="117" max="117" width="3.625" style="1" hidden="1" customWidth="1"/>
    <col min="118" max="118" width="0.12890625" style="1" hidden="1" customWidth="1"/>
    <col min="119" max="130" width="0.875" style="1" hidden="1" customWidth="1"/>
    <col min="131" max="131" width="4.25390625" style="1" hidden="1" customWidth="1"/>
    <col min="132" max="132" width="13.875" style="1" customWidth="1"/>
    <col min="133" max="133" width="0.12890625" style="1" customWidth="1"/>
    <col min="134" max="142" width="4.25390625" style="1" hidden="1" customWidth="1"/>
    <col min="143" max="151" width="0.875" style="1" customWidth="1"/>
    <col min="152" max="152" width="2.625" style="1" customWidth="1"/>
    <col min="153" max="153" width="2.875" style="1" customWidth="1"/>
    <col min="154" max="164" width="0.875" style="1" customWidth="1"/>
    <col min="165" max="165" width="18.25390625" style="1" customWidth="1"/>
    <col min="166" max="174" width="0.875" style="1" hidden="1" customWidth="1"/>
    <col min="175" max="175" width="0.875" style="1" customWidth="1"/>
    <col min="176" max="176" width="0.2421875" style="1" customWidth="1"/>
    <col min="177" max="179" width="0.875" style="1" hidden="1" customWidth="1"/>
    <col min="180" max="180" width="0.74609375" style="1" hidden="1" customWidth="1"/>
    <col min="181" max="185" width="0.875" style="1" hidden="1" customWidth="1"/>
    <col min="186" max="190" width="0.875" style="1" customWidth="1"/>
    <col min="191" max="191" width="0.12890625" style="1" customWidth="1"/>
    <col min="192" max="192" width="7.00390625" style="1" customWidth="1"/>
    <col min="193" max="193" width="0.2421875" style="1" customWidth="1"/>
    <col min="194" max="196" width="0.875" style="1" hidden="1" customWidth="1"/>
    <col min="197" max="197" width="0.6171875" style="1" hidden="1" customWidth="1"/>
    <col min="198" max="201" width="0.875" style="1" hidden="1" customWidth="1"/>
    <col min="202" max="202" width="1.25" style="1" customWidth="1"/>
    <col min="203" max="213" width="0.875" style="1" customWidth="1"/>
    <col min="214" max="214" width="1.00390625" style="1" customWidth="1"/>
    <col min="215" max="215" width="0.875" style="1" hidden="1" customWidth="1"/>
    <col min="216" max="216" width="1.00390625" style="1" customWidth="1"/>
    <col min="217" max="217" width="2.875" style="1" customWidth="1"/>
    <col min="218" max="218" width="1.12109375" style="1" customWidth="1"/>
    <col min="219" max="16384" width="0.875" style="1" customWidth="1"/>
  </cols>
  <sheetData>
    <row r="1" spans="171:217" s="3" customFormat="1" ht="35.25" customHeight="1">
      <c r="FO1" s="9"/>
      <c r="FP1" s="9"/>
      <c r="FQ1" s="9"/>
      <c r="FR1" s="9"/>
      <c r="FS1" s="9"/>
      <c r="FT1" s="9"/>
      <c r="FV1" s="9"/>
      <c r="FX1" s="76" t="s">
        <v>27</v>
      </c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</row>
    <row r="3" spans="203:217" ht="12.75">
      <c r="GU3" s="82" t="s">
        <v>0</v>
      </c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4"/>
    </row>
    <row r="4" spans="201:217" ht="12.75">
      <c r="GS4" s="2" t="s">
        <v>2</v>
      </c>
      <c r="GU4" s="82" t="s">
        <v>1</v>
      </c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4"/>
    </row>
    <row r="5" spans="1:217" ht="12.75">
      <c r="A5" s="89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S5" s="2" t="s">
        <v>3</v>
      </c>
      <c r="GU5" s="95" t="s">
        <v>42</v>
      </c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7"/>
    </row>
    <row r="6" spans="1:190" s="3" customFormat="1" ht="11.25">
      <c r="A6" s="98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</row>
    <row r="8" spans="69:156" ht="13.5" customHeight="1">
      <c r="BQ8" s="66" t="s">
        <v>6</v>
      </c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8"/>
      <c r="DM8" s="66" t="s">
        <v>7</v>
      </c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8"/>
    </row>
    <row r="9" spans="67:161" ht="15" customHeight="1">
      <c r="BO9" s="4" t="s">
        <v>5</v>
      </c>
      <c r="BQ9" s="79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1"/>
      <c r="DM9" s="79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1"/>
      <c r="FE9" s="1" t="s">
        <v>8</v>
      </c>
    </row>
    <row r="10" spans="161:217" ht="12.75">
      <c r="FE10" s="1" t="s">
        <v>9</v>
      </c>
      <c r="GD10" s="62"/>
      <c r="GE10" s="62"/>
      <c r="GF10" s="62"/>
      <c r="GG10" s="1" t="s">
        <v>10</v>
      </c>
      <c r="GI10" s="19"/>
      <c r="GJ10" s="19"/>
      <c r="GK10" s="19"/>
      <c r="GL10" s="19"/>
      <c r="GM10" s="19"/>
      <c r="GN10" s="19"/>
      <c r="GO10" s="19"/>
      <c r="GP10" s="19"/>
      <c r="GQ10" s="19"/>
      <c r="GR10" s="18">
        <v>20</v>
      </c>
      <c r="GS10" s="18"/>
      <c r="GT10" s="18"/>
      <c r="GU10" s="18"/>
      <c r="GV10" s="85"/>
      <c r="GW10" s="85"/>
      <c r="GX10" s="85"/>
      <c r="GY10" s="85"/>
      <c r="GZ10" s="1" t="s">
        <v>11</v>
      </c>
      <c r="HE10" s="62"/>
      <c r="HF10" s="62"/>
      <c r="HG10" s="62"/>
      <c r="HH10" s="62"/>
      <c r="HI10" s="62"/>
    </row>
    <row r="11" spans="34:217" ht="12.75">
      <c r="AH11" s="2" t="s">
        <v>13</v>
      </c>
      <c r="AJ11" s="61" t="s">
        <v>59</v>
      </c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W11" s="1" t="s">
        <v>14</v>
      </c>
      <c r="AZ11" s="62" t="s">
        <v>30</v>
      </c>
      <c r="BA11" s="62"/>
      <c r="BB11" s="62"/>
      <c r="BC11" s="1" t="s">
        <v>10</v>
      </c>
      <c r="BE11" s="61" t="s">
        <v>52</v>
      </c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77">
        <v>20</v>
      </c>
      <c r="BR11" s="77"/>
      <c r="BS11" s="77"/>
      <c r="BT11" s="77"/>
      <c r="BU11" s="69" t="s">
        <v>37</v>
      </c>
      <c r="BV11" s="69"/>
      <c r="BW11" s="69"/>
      <c r="BX11" s="17" t="s">
        <v>53</v>
      </c>
      <c r="BY11" s="17"/>
      <c r="BZ11" s="17"/>
      <c r="CA11" s="17" t="s">
        <v>41</v>
      </c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FE11" s="1" t="s">
        <v>12</v>
      </c>
      <c r="FV11" s="5"/>
      <c r="FW11" s="61" t="s">
        <v>54</v>
      </c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I11" s="2"/>
    </row>
    <row r="13" spans="1:217" ht="12.75" customHeight="1" hidden="1">
      <c r="A13" s="51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70" t="s">
        <v>28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2"/>
      <c r="BI13" s="70" t="s">
        <v>18</v>
      </c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2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70" t="s">
        <v>19</v>
      </c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2"/>
      <c r="DQ13" s="70" t="s">
        <v>39</v>
      </c>
      <c r="DR13" s="90"/>
      <c r="DS13" s="90"/>
      <c r="DT13" s="90"/>
      <c r="DU13" s="90"/>
      <c r="DV13" s="90"/>
      <c r="DW13" s="90"/>
      <c r="DX13" s="90"/>
      <c r="DY13" s="90"/>
      <c r="DZ13" s="90"/>
      <c r="EA13" s="91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51" t="s">
        <v>20</v>
      </c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3"/>
      <c r="FS13" s="86" t="s">
        <v>29</v>
      </c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8"/>
      <c r="GU13" s="86" t="s">
        <v>21</v>
      </c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8"/>
    </row>
    <row r="14" spans="1:217" ht="54" customHeight="1" hidden="1">
      <c r="A14" s="54" t="s">
        <v>16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7" t="s">
        <v>17</v>
      </c>
      <c r="V14" s="58"/>
      <c r="W14" s="58"/>
      <c r="X14" s="58"/>
      <c r="Y14" s="58"/>
      <c r="Z14" s="58"/>
      <c r="AA14" s="58"/>
      <c r="AB14" s="58"/>
      <c r="AC14" s="58"/>
      <c r="AD14" s="59"/>
      <c r="AE14" s="73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5"/>
      <c r="BI14" s="73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5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73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5"/>
      <c r="DQ14" s="92"/>
      <c r="DR14" s="93"/>
      <c r="DS14" s="93"/>
      <c r="DT14" s="93"/>
      <c r="DU14" s="93"/>
      <c r="DV14" s="93"/>
      <c r="DW14" s="93"/>
      <c r="DX14" s="93"/>
      <c r="DY14" s="93"/>
      <c r="DZ14" s="93"/>
      <c r="EA14" s="94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78" t="s">
        <v>38</v>
      </c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 t="s">
        <v>31</v>
      </c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 t="s">
        <v>32</v>
      </c>
      <c r="FJ14" s="78"/>
      <c r="FK14" s="78"/>
      <c r="FL14" s="78"/>
      <c r="FM14" s="78"/>
      <c r="FN14" s="78"/>
      <c r="FO14" s="78"/>
      <c r="FP14" s="78"/>
      <c r="FQ14" s="78"/>
      <c r="FR14" s="78"/>
      <c r="FS14" s="54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6"/>
      <c r="GU14" s="54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6"/>
    </row>
    <row r="15" spans="1:217" ht="12.75" hidden="1">
      <c r="A15" s="60">
        <v>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>
        <v>2</v>
      </c>
      <c r="V15" s="60"/>
      <c r="W15" s="60"/>
      <c r="X15" s="60"/>
      <c r="Y15" s="60"/>
      <c r="Z15" s="60"/>
      <c r="AA15" s="60"/>
      <c r="AB15" s="60"/>
      <c r="AC15" s="60"/>
      <c r="AD15" s="60"/>
      <c r="AE15" s="60">
        <v>3</v>
      </c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>
        <v>4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60">
        <v>5</v>
      </c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6"/>
      <c r="DR15" s="67"/>
      <c r="DS15" s="67"/>
      <c r="DT15" s="67"/>
      <c r="DU15" s="67"/>
      <c r="DV15" s="67"/>
      <c r="DW15" s="67"/>
      <c r="DX15" s="67"/>
      <c r="DY15" s="67"/>
      <c r="DZ15" s="67"/>
      <c r="EA15" s="68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60">
        <v>6</v>
      </c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>
        <v>7</v>
      </c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>
        <v>8</v>
      </c>
      <c r="FJ15" s="60"/>
      <c r="FK15" s="60"/>
      <c r="FL15" s="60"/>
      <c r="FM15" s="60"/>
      <c r="FN15" s="60"/>
      <c r="FO15" s="60"/>
      <c r="FP15" s="60"/>
      <c r="FQ15" s="60"/>
      <c r="FR15" s="60"/>
      <c r="FS15" s="60">
        <v>9</v>
      </c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>
        <v>10</v>
      </c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217" ht="12.75" hidden="1">
      <c r="A16" s="49" t="s">
        <v>33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 t="s">
        <v>36</v>
      </c>
      <c r="V16" s="50"/>
      <c r="W16" s="50"/>
      <c r="X16" s="50"/>
      <c r="Y16" s="50"/>
      <c r="Z16" s="50"/>
      <c r="AA16" s="50"/>
      <c r="AB16" s="50"/>
      <c r="AC16" s="50"/>
      <c r="AD16" s="50"/>
      <c r="AE16" s="49" t="s">
        <v>26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8">
        <v>1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48">
        <v>7483</v>
      </c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63">
        <v>8980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5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48">
        <v>1496.6</v>
      </c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>
        <v>2693.88</v>
      </c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>
        <v>2693.88</v>
      </c>
      <c r="FJ16" s="48"/>
      <c r="FK16" s="48"/>
      <c r="FL16" s="48"/>
      <c r="FM16" s="48"/>
      <c r="FN16" s="48"/>
      <c r="FO16" s="48"/>
      <c r="FP16" s="48"/>
      <c r="FQ16" s="48"/>
      <c r="FR16" s="48"/>
      <c r="FS16" s="48">
        <v>14367.36</v>
      </c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</row>
    <row r="17" spans="1:217" ht="12.75" hidden="1">
      <c r="A17" s="49" t="s">
        <v>34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 t="s">
        <v>36</v>
      </c>
      <c r="V17" s="50"/>
      <c r="W17" s="50"/>
      <c r="X17" s="50"/>
      <c r="Y17" s="50"/>
      <c r="Z17" s="50"/>
      <c r="AA17" s="50"/>
      <c r="AB17" s="50"/>
      <c r="AC17" s="50"/>
      <c r="AD17" s="50"/>
      <c r="AE17" s="49" t="s">
        <v>35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8">
        <v>1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48">
        <v>4796</v>
      </c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63">
        <v>5755</v>
      </c>
      <c r="DR17" s="64"/>
      <c r="DS17" s="64"/>
      <c r="DT17" s="64"/>
      <c r="DU17" s="64"/>
      <c r="DV17" s="64"/>
      <c r="DW17" s="64"/>
      <c r="DX17" s="64"/>
      <c r="DY17" s="64"/>
      <c r="DZ17" s="64"/>
      <c r="EA17" s="65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>
        <v>1438.8</v>
      </c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>
        <v>1438.8</v>
      </c>
      <c r="FJ17" s="48"/>
      <c r="FK17" s="48"/>
      <c r="FL17" s="48"/>
      <c r="FM17" s="48"/>
      <c r="FN17" s="48"/>
      <c r="FO17" s="48"/>
      <c r="FP17" s="48"/>
      <c r="FQ17" s="48"/>
      <c r="FR17" s="48"/>
      <c r="FS17" s="48">
        <v>7673.6</v>
      </c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</row>
    <row r="18" spans="1:217" ht="12.75" hidden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</row>
    <row r="19" spans="1:217" ht="12.75" hidden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</row>
    <row r="20" spans="1:217" ht="12.75" hidden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</row>
    <row r="21" spans="1:217" ht="12.75" hidden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</row>
    <row r="22" spans="1:217" ht="12.75" hidden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</row>
    <row r="23" spans="1:217" ht="12.75" hidden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</row>
    <row r="24" spans="59:202" ht="12.75" hidden="1">
      <c r="BG24" s="2" t="s">
        <v>22</v>
      </c>
      <c r="BI24" s="48">
        <v>2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48">
        <v>12279</v>
      </c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63"/>
      <c r="DR24" s="64"/>
      <c r="DS24" s="64"/>
      <c r="DT24" s="64"/>
      <c r="DU24" s="64"/>
      <c r="DV24" s="64"/>
      <c r="DW24" s="64"/>
      <c r="DX24" s="64"/>
      <c r="DY24" s="64"/>
      <c r="DZ24" s="64"/>
      <c r="EA24" s="65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48">
        <v>1496.6</v>
      </c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>
        <v>4132.68</v>
      </c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>
        <v>4132.68</v>
      </c>
      <c r="FJ24" s="48"/>
      <c r="FK24" s="48"/>
      <c r="FL24" s="48"/>
      <c r="FM24" s="48"/>
      <c r="FN24" s="48"/>
      <c r="FO24" s="48"/>
      <c r="FP24" s="48"/>
      <c r="FQ24" s="48"/>
      <c r="FR24" s="48"/>
      <c r="FS24" s="48">
        <v>22040.96</v>
      </c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</row>
    <row r="25" spans="59:229" ht="12.75">
      <c r="BG25" s="2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</row>
    <row r="26" spans="1:229" ht="12.75" customHeight="1">
      <c r="A26" s="114" t="s">
        <v>15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6"/>
      <c r="AE26" s="108" t="s">
        <v>28</v>
      </c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8"/>
      <c r="BI26" s="108" t="s">
        <v>18</v>
      </c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8"/>
      <c r="BX26" s="108" t="s">
        <v>19</v>
      </c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8"/>
      <c r="CM26" s="108" t="s">
        <v>40</v>
      </c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8"/>
      <c r="DB26" s="108" t="s">
        <v>46</v>
      </c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8"/>
      <c r="DQ26" s="108" t="s">
        <v>39</v>
      </c>
      <c r="DR26" s="109"/>
      <c r="DS26" s="109"/>
      <c r="DT26" s="109"/>
      <c r="DU26" s="109"/>
      <c r="DV26" s="109"/>
      <c r="DW26" s="109"/>
      <c r="DX26" s="109"/>
      <c r="DY26" s="109"/>
      <c r="DZ26" s="109"/>
      <c r="EA26" s="110"/>
      <c r="EB26" s="114" t="s">
        <v>20</v>
      </c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6"/>
      <c r="FI26" s="130" t="s">
        <v>29</v>
      </c>
      <c r="FJ26" s="29"/>
      <c r="FK26" s="29"/>
      <c r="FL26" s="29"/>
      <c r="FM26" s="29"/>
      <c r="FN26" s="29"/>
      <c r="FO26" s="29"/>
      <c r="FP26" s="29"/>
      <c r="FQ26" s="29"/>
      <c r="FR26" s="29"/>
      <c r="FS26" s="102" t="s">
        <v>21</v>
      </c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26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</row>
    <row r="27" spans="1:229" ht="64.5" customHeight="1">
      <c r="A27" s="122" t="s">
        <v>16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  <c r="U27" s="125" t="s">
        <v>17</v>
      </c>
      <c r="V27" s="126"/>
      <c r="W27" s="126"/>
      <c r="X27" s="126"/>
      <c r="Y27" s="126"/>
      <c r="Z27" s="126"/>
      <c r="AA27" s="126"/>
      <c r="AB27" s="126"/>
      <c r="AC27" s="126"/>
      <c r="AD27" s="127"/>
      <c r="AE27" s="119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1"/>
      <c r="BI27" s="119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1"/>
      <c r="BX27" s="119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1"/>
      <c r="CM27" s="119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1"/>
      <c r="DB27" s="119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1"/>
      <c r="DQ27" s="111"/>
      <c r="DR27" s="112"/>
      <c r="DS27" s="112"/>
      <c r="DT27" s="112"/>
      <c r="DU27" s="112"/>
      <c r="DV27" s="112"/>
      <c r="DW27" s="112"/>
      <c r="DX27" s="112"/>
      <c r="DY27" s="112"/>
      <c r="DZ27" s="112"/>
      <c r="EA27" s="113"/>
      <c r="EB27" s="99" t="s">
        <v>51</v>
      </c>
      <c r="EC27" s="100"/>
      <c r="ED27" s="100"/>
      <c r="EE27" s="100"/>
      <c r="EF27" s="100"/>
      <c r="EG27" s="100"/>
      <c r="EH27" s="100"/>
      <c r="EI27" s="100"/>
      <c r="EJ27" s="100"/>
      <c r="EK27" s="100"/>
      <c r="EL27" s="101"/>
      <c r="EM27" s="99" t="s">
        <v>31</v>
      </c>
      <c r="EN27" s="100"/>
      <c r="EO27" s="100"/>
      <c r="EP27" s="100"/>
      <c r="EQ27" s="100"/>
      <c r="ER27" s="100"/>
      <c r="ES27" s="100"/>
      <c r="ET27" s="100"/>
      <c r="EU27" s="100"/>
      <c r="EV27" s="100"/>
      <c r="EW27" s="101"/>
      <c r="EX27" s="99" t="s">
        <v>32</v>
      </c>
      <c r="EY27" s="100"/>
      <c r="EZ27" s="100"/>
      <c r="FA27" s="100"/>
      <c r="FB27" s="100"/>
      <c r="FC27" s="100"/>
      <c r="FD27" s="100"/>
      <c r="FE27" s="100"/>
      <c r="FF27" s="100"/>
      <c r="FG27" s="100"/>
      <c r="FH27" s="101"/>
      <c r="FI27" s="130"/>
      <c r="FJ27" s="30"/>
      <c r="FK27" s="30"/>
      <c r="FL27" s="30"/>
      <c r="FM27" s="30"/>
      <c r="FN27" s="30"/>
      <c r="FO27" s="30"/>
      <c r="FP27" s="30"/>
      <c r="FQ27" s="30"/>
      <c r="FR27" s="3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</row>
    <row r="28" spans="1:229" ht="12.75">
      <c r="A28" s="106">
        <v>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>
        <v>2</v>
      </c>
      <c r="V28" s="106"/>
      <c r="W28" s="106"/>
      <c r="X28" s="106"/>
      <c r="Y28" s="106"/>
      <c r="Z28" s="106"/>
      <c r="AA28" s="106"/>
      <c r="AB28" s="106"/>
      <c r="AC28" s="106"/>
      <c r="AD28" s="106"/>
      <c r="AE28" s="106">
        <v>3</v>
      </c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>
        <v>4</v>
      </c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3">
        <v>5</v>
      </c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5"/>
      <c r="CM28" s="103">
        <v>6</v>
      </c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5"/>
      <c r="DB28" s="103">
        <v>7</v>
      </c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5"/>
      <c r="DQ28" s="103"/>
      <c r="DR28" s="104"/>
      <c r="DS28" s="104"/>
      <c r="DT28" s="104"/>
      <c r="DU28" s="104"/>
      <c r="DV28" s="104"/>
      <c r="DW28" s="104"/>
      <c r="DX28" s="104"/>
      <c r="DY28" s="104"/>
      <c r="DZ28" s="104"/>
      <c r="EA28" s="105"/>
      <c r="EB28" s="103">
        <v>6</v>
      </c>
      <c r="EC28" s="104"/>
      <c r="ED28" s="104"/>
      <c r="EE28" s="104"/>
      <c r="EF28" s="104"/>
      <c r="EG28" s="104"/>
      <c r="EH28" s="104"/>
      <c r="EI28" s="104"/>
      <c r="EJ28" s="104"/>
      <c r="EK28" s="104"/>
      <c r="EL28" s="105"/>
      <c r="EM28" s="103">
        <v>7</v>
      </c>
      <c r="EN28" s="104"/>
      <c r="EO28" s="104"/>
      <c r="EP28" s="104"/>
      <c r="EQ28" s="104"/>
      <c r="ER28" s="104"/>
      <c r="ES28" s="104"/>
      <c r="ET28" s="104"/>
      <c r="EU28" s="104"/>
      <c r="EV28" s="104"/>
      <c r="EW28" s="105"/>
      <c r="EX28" s="103">
        <v>8</v>
      </c>
      <c r="EY28" s="104"/>
      <c r="EZ28" s="104"/>
      <c r="FA28" s="104"/>
      <c r="FB28" s="104"/>
      <c r="FC28" s="104"/>
      <c r="FD28" s="104"/>
      <c r="FE28" s="104"/>
      <c r="FF28" s="104"/>
      <c r="FG28" s="104"/>
      <c r="FH28" s="105"/>
      <c r="FI28" s="31">
        <v>9</v>
      </c>
      <c r="FJ28" s="28"/>
      <c r="FK28" s="28"/>
      <c r="FL28" s="28"/>
      <c r="FM28" s="28"/>
      <c r="FN28" s="28"/>
      <c r="FO28" s="28"/>
      <c r="FP28" s="28"/>
      <c r="FQ28" s="28"/>
      <c r="FR28" s="28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24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</row>
    <row r="29" spans="1:229" ht="12.75">
      <c r="A29" s="49" t="s">
        <v>50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 t="s">
        <v>36</v>
      </c>
      <c r="V29" s="50"/>
      <c r="W29" s="50"/>
      <c r="X29" s="50"/>
      <c r="Y29" s="50"/>
      <c r="Z29" s="50"/>
      <c r="AA29" s="50"/>
      <c r="AB29" s="50"/>
      <c r="AC29" s="50"/>
      <c r="AD29" s="50"/>
      <c r="AE29" s="49" t="s">
        <v>47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8">
        <v>1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2">
        <v>11239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5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5"/>
      <c r="DR29" s="46"/>
      <c r="DS29" s="46"/>
      <c r="DT29" s="46"/>
      <c r="DU29" s="46"/>
      <c r="DV29" s="46"/>
      <c r="DW29" s="46"/>
      <c r="DX29" s="46"/>
      <c r="DY29" s="46"/>
      <c r="DZ29" s="46"/>
      <c r="EA29" s="47"/>
      <c r="EB29" s="45">
        <f>BX29*40%</f>
        <v>4495.6</v>
      </c>
      <c r="EC29" s="46"/>
      <c r="ED29" s="46"/>
      <c r="EE29" s="46"/>
      <c r="EF29" s="46"/>
      <c r="EG29" s="46"/>
      <c r="EH29" s="46"/>
      <c r="EI29" s="46"/>
      <c r="EJ29" s="46"/>
      <c r="EK29" s="46"/>
      <c r="EL29" s="47"/>
      <c r="EM29" s="45">
        <f>(BX29+EB29)*30%</f>
        <v>4720.38</v>
      </c>
      <c r="EN29" s="46"/>
      <c r="EO29" s="46"/>
      <c r="EP29" s="46"/>
      <c r="EQ29" s="46"/>
      <c r="ER29" s="46"/>
      <c r="ES29" s="46"/>
      <c r="ET29" s="46"/>
      <c r="EU29" s="46"/>
      <c r="EV29" s="46"/>
      <c r="EW29" s="47"/>
      <c r="EX29" s="45">
        <f>(BX29+EB29)*30%</f>
        <v>4720.38</v>
      </c>
      <c r="EY29" s="46"/>
      <c r="EZ29" s="46"/>
      <c r="FA29" s="46"/>
      <c r="FB29" s="46"/>
      <c r="FC29" s="46"/>
      <c r="FD29" s="46"/>
      <c r="FE29" s="46"/>
      <c r="FF29" s="46"/>
      <c r="FG29" s="46"/>
      <c r="FH29" s="47"/>
      <c r="FI29" s="36">
        <f>SUM(BX29:FH29)</f>
        <v>25175.36</v>
      </c>
      <c r="FJ29" s="35"/>
      <c r="FK29" s="35"/>
      <c r="FL29" s="35"/>
      <c r="FM29" s="35"/>
      <c r="FN29" s="35"/>
      <c r="FO29" s="35"/>
      <c r="FP29" s="35"/>
      <c r="FQ29" s="35"/>
      <c r="FR29" s="34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24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</row>
    <row r="30" spans="1:229" ht="12.75">
      <c r="A30" s="49" t="s">
        <v>50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 t="s">
        <v>36</v>
      </c>
      <c r="V30" s="50"/>
      <c r="W30" s="50"/>
      <c r="X30" s="50"/>
      <c r="Y30" s="50"/>
      <c r="Z30" s="50"/>
      <c r="AA30" s="50"/>
      <c r="AB30" s="50"/>
      <c r="AC30" s="50"/>
      <c r="AD30" s="50"/>
      <c r="AE30" s="49" t="s">
        <v>48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8">
        <v>1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2">
        <v>7203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5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5"/>
      <c r="DR30" s="46"/>
      <c r="DS30" s="46"/>
      <c r="DT30" s="46"/>
      <c r="DU30" s="46"/>
      <c r="DV30" s="46"/>
      <c r="DW30" s="46"/>
      <c r="DX30" s="46"/>
      <c r="DY30" s="46"/>
      <c r="DZ30" s="46"/>
      <c r="EA30" s="47"/>
      <c r="EB30" s="45">
        <f>BX30*30%</f>
        <v>2160.9</v>
      </c>
      <c r="EC30" s="46"/>
      <c r="ED30" s="46"/>
      <c r="EE30" s="46"/>
      <c r="EF30" s="46"/>
      <c r="EG30" s="46"/>
      <c r="EH30" s="46"/>
      <c r="EI30" s="46"/>
      <c r="EJ30" s="46"/>
      <c r="EK30" s="46"/>
      <c r="EL30" s="47"/>
      <c r="EM30" s="45">
        <f>(BX30+EB30)*30%</f>
        <v>2809.17</v>
      </c>
      <c r="EN30" s="46"/>
      <c r="EO30" s="46"/>
      <c r="EP30" s="46"/>
      <c r="EQ30" s="46"/>
      <c r="ER30" s="46"/>
      <c r="ES30" s="46"/>
      <c r="ET30" s="46"/>
      <c r="EU30" s="46"/>
      <c r="EV30" s="46"/>
      <c r="EW30" s="47"/>
      <c r="EX30" s="45">
        <f>(BX30+EB30)*30%</f>
        <v>2809.17</v>
      </c>
      <c r="EY30" s="46"/>
      <c r="EZ30" s="46"/>
      <c r="FA30" s="46"/>
      <c r="FB30" s="46"/>
      <c r="FC30" s="46"/>
      <c r="FD30" s="46"/>
      <c r="FE30" s="46"/>
      <c r="FF30" s="46"/>
      <c r="FG30" s="46"/>
      <c r="FH30" s="47"/>
      <c r="FI30" s="36">
        <f>SUM(BX30:FH30)</f>
        <v>14982.24</v>
      </c>
      <c r="FJ30" s="35"/>
      <c r="FK30" s="35"/>
      <c r="FL30" s="35"/>
      <c r="FM30" s="35"/>
      <c r="FN30" s="35"/>
      <c r="FO30" s="35"/>
      <c r="FP30" s="35"/>
      <c r="FQ30" s="35"/>
      <c r="FR30" s="34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24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</row>
    <row r="31" spans="1:229" ht="12.75" customHeight="1" hidden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45"/>
      <c r="EC31" s="46"/>
      <c r="ED31" s="46"/>
      <c r="EE31" s="46"/>
      <c r="EF31" s="46"/>
      <c r="EG31" s="46"/>
      <c r="EH31" s="46"/>
      <c r="EI31" s="46"/>
      <c r="EJ31" s="46"/>
      <c r="EK31" s="46"/>
      <c r="EL31" s="47"/>
      <c r="EM31" s="45"/>
      <c r="EN31" s="46"/>
      <c r="EO31" s="46"/>
      <c r="EP31" s="46"/>
      <c r="EQ31" s="46"/>
      <c r="ER31" s="46"/>
      <c r="ES31" s="46"/>
      <c r="ET31" s="46"/>
      <c r="EU31" s="46"/>
      <c r="EV31" s="46"/>
      <c r="EW31" s="47"/>
      <c r="EX31" s="45"/>
      <c r="EY31" s="46"/>
      <c r="EZ31" s="46"/>
      <c r="FA31" s="46"/>
      <c r="FB31" s="46"/>
      <c r="FC31" s="46"/>
      <c r="FD31" s="46"/>
      <c r="FE31" s="46"/>
      <c r="FF31" s="46"/>
      <c r="FG31" s="46"/>
      <c r="FH31" s="47"/>
      <c r="FI31" s="36"/>
      <c r="FJ31" s="35"/>
      <c r="FK31" s="36"/>
      <c r="FL31" s="36"/>
      <c r="FM31" s="36"/>
      <c r="FN31" s="36"/>
      <c r="FO31" s="36"/>
      <c r="FP31" s="36"/>
      <c r="FQ31" s="36"/>
      <c r="FR31" s="33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</row>
    <row r="32" spans="1:229" ht="12.75" customHeight="1" hidden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45"/>
      <c r="EC32" s="46"/>
      <c r="ED32" s="46"/>
      <c r="EE32" s="46"/>
      <c r="EF32" s="46"/>
      <c r="EG32" s="46"/>
      <c r="EH32" s="46"/>
      <c r="EI32" s="46"/>
      <c r="EJ32" s="46"/>
      <c r="EK32" s="46"/>
      <c r="EL32" s="47"/>
      <c r="EM32" s="45"/>
      <c r="EN32" s="46"/>
      <c r="EO32" s="46"/>
      <c r="EP32" s="46"/>
      <c r="EQ32" s="46"/>
      <c r="ER32" s="46"/>
      <c r="ES32" s="46"/>
      <c r="ET32" s="46"/>
      <c r="EU32" s="46"/>
      <c r="EV32" s="46"/>
      <c r="EW32" s="47"/>
      <c r="EX32" s="45"/>
      <c r="EY32" s="46"/>
      <c r="EZ32" s="46"/>
      <c r="FA32" s="46"/>
      <c r="FB32" s="46"/>
      <c r="FC32" s="46"/>
      <c r="FD32" s="46"/>
      <c r="FE32" s="46"/>
      <c r="FF32" s="46"/>
      <c r="FG32" s="46"/>
      <c r="FH32" s="47"/>
      <c r="FI32" s="36"/>
      <c r="FJ32" s="35"/>
      <c r="FK32" s="36"/>
      <c r="FL32" s="36"/>
      <c r="FM32" s="36"/>
      <c r="FN32" s="36"/>
      <c r="FO32" s="36"/>
      <c r="FP32" s="36"/>
      <c r="FQ32" s="36"/>
      <c r="FR32" s="33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</row>
    <row r="33" spans="1:229" ht="12.75" customHeight="1" hidden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45"/>
      <c r="EC33" s="46"/>
      <c r="ED33" s="46"/>
      <c r="EE33" s="46"/>
      <c r="EF33" s="46"/>
      <c r="EG33" s="46"/>
      <c r="EH33" s="46"/>
      <c r="EI33" s="46"/>
      <c r="EJ33" s="46"/>
      <c r="EK33" s="46"/>
      <c r="EL33" s="47"/>
      <c r="EM33" s="45"/>
      <c r="EN33" s="46"/>
      <c r="EO33" s="46"/>
      <c r="EP33" s="46"/>
      <c r="EQ33" s="46"/>
      <c r="ER33" s="46"/>
      <c r="ES33" s="46"/>
      <c r="ET33" s="46"/>
      <c r="EU33" s="46"/>
      <c r="EV33" s="46"/>
      <c r="EW33" s="47"/>
      <c r="EX33" s="45"/>
      <c r="EY33" s="46"/>
      <c r="EZ33" s="46"/>
      <c r="FA33" s="46"/>
      <c r="FB33" s="46"/>
      <c r="FC33" s="46"/>
      <c r="FD33" s="46"/>
      <c r="FE33" s="46"/>
      <c r="FF33" s="46"/>
      <c r="FG33" s="46"/>
      <c r="FH33" s="47"/>
      <c r="FI33" s="36"/>
      <c r="FJ33" s="35"/>
      <c r="FK33" s="36"/>
      <c r="FL33" s="36"/>
      <c r="FM33" s="36"/>
      <c r="FN33" s="36"/>
      <c r="FO33" s="36"/>
      <c r="FP33" s="36"/>
      <c r="FQ33" s="36"/>
      <c r="FR33" s="33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</row>
    <row r="34" spans="1:229" ht="12.75" customHeight="1" hidden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45"/>
      <c r="EC34" s="46"/>
      <c r="ED34" s="46"/>
      <c r="EE34" s="46"/>
      <c r="EF34" s="46"/>
      <c r="EG34" s="46"/>
      <c r="EH34" s="46"/>
      <c r="EI34" s="46"/>
      <c r="EJ34" s="46"/>
      <c r="EK34" s="46"/>
      <c r="EL34" s="47"/>
      <c r="EM34" s="45"/>
      <c r="EN34" s="46"/>
      <c r="EO34" s="46"/>
      <c r="EP34" s="46"/>
      <c r="EQ34" s="46"/>
      <c r="ER34" s="46"/>
      <c r="ES34" s="46"/>
      <c r="ET34" s="46"/>
      <c r="EU34" s="46"/>
      <c r="EV34" s="46"/>
      <c r="EW34" s="47"/>
      <c r="EX34" s="45"/>
      <c r="EY34" s="46"/>
      <c r="EZ34" s="46"/>
      <c r="FA34" s="46"/>
      <c r="FB34" s="46"/>
      <c r="FC34" s="46"/>
      <c r="FD34" s="46"/>
      <c r="FE34" s="46"/>
      <c r="FF34" s="46"/>
      <c r="FG34" s="46"/>
      <c r="FH34" s="47"/>
      <c r="FI34" s="36"/>
      <c r="FJ34" s="35"/>
      <c r="FK34" s="36"/>
      <c r="FL34" s="36"/>
      <c r="FM34" s="36"/>
      <c r="FN34" s="36"/>
      <c r="FO34" s="36"/>
      <c r="FP34" s="36"/>
      <c r="FQ34" s="36"/>
      <c r="FR34" s="33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</row>
    <row r="35" spans="1:229" ht="12.75" customHeight="1" hidden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45"/>
      <c r="EC35" s="46"/>
      <c r="ED35" s="46"/>
      <c r="EE35" s="46"/>
      <c r="EF35" s="46"/>
      <c r="EG35" s="46"/>
      <c r="EH35" s="46"/>
      <c r="EI35" s="46"/>
      <c r="EJ35" s="46"/>
      <c r="EK35" s="46"/>
      <c r="EL35" s="47"/>
      <c r="EM35" s="45"/>
      <c r="EN35" s="46"/>
      <c r="EO35" s="46"/>
      <c r="EP35" s="46"/>
      <c r="EQ35" s="46"/>
      <c r="ER35" s="46"/>
      <c r="ES35" s="46"/>
      <c r="ET35" s="46"/>
      <c r="EU35" s="46"/>
      <c r="EV35" s="46"/>
      <c r="EW35" s="47"/>
      <c r="EX35" s="45"/>
      <c r="EY35" s="46"/>
      <c r="EZ35" s="46"/>
      <c r="FA35" s="46"/>
      <c r="FB35" s="46"/>
      <c r="FC35" s="46"/>
      <c r="FD35" s="46"/>
      <c r="FE35" s="46"/>
      <c r="FF35" s="46"/>
      <c r="FG35" s="46"/>
      <c r="FH35" s="47"/>
      <c r="FI35" s="36"/>
      <c r="FJ35" s="35"/>
      <c r="FK35" s="36"/>
      <c r="FL35" s="36"/>
      <c r="FM35" s="36"/>
      <c r="FN35" s="36"/>
      <c r="FO35" s="36"/>
      <c r="FP35" s="36"/>
      <c r="FQ35" s="36"/>
      <c r="FR35" s="33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</row>
    <row r="36" spans="1:229" ht="12.75" customHeight="1" hidden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45"/>
      <c r="EC36" s="46"/>
      <c r="ED36" s="46"/>
      <c r="EE36" s="46"/>
      <c r="EF36" s="46"/>
      <c r="EG36" s="46"/>
      <c r="EH36" s="46"/>
      <c r="EI36" s="46"/>
      <c r="EJ36" s="46"/>
      <c r="EK36" s="46"/>
      <c r="EL36" s="47"/>
      <c r="EM36" s="45"/>
      <c r="EN36" s="46"/>
      <c r="EO36" s="46"/>
      <c r="EP36" s="46"/>
      <c r="EQ36" s="46"/>
      <c r="ER36" s="46"/>
      <c r="ES36" s="46"/>
      <c r="ET36" s="46"/>
      <c r="EU36" s="46"/>
      <c r="EV36" s="46"/>
      <c r="EW36" s="47"/>
      <c r="EX36" s="45"/>
      <c r="EY36" s="46"/>
      <c r="EZ36" s="46"/>
      <c r="FA36" s="46"/>
      <c r="FB36" s="46"/>
      <c r="FC36" s="46"/>
      <c r="FD36" s="46"/>
      <c r="FE36" s="46"/>
      <c r="FF36" s="46"/>
      <c r="FG36" s="46"/>
      <c r="FH36" s="47"/>
      <c r="FI36" s="36"/>
      <c r="FJ36" s="35"/>
      <c r="FK36" s="36"/>
      <c r="FL36" s="36"/>
      <c r="FM36" s="36"/>
      <c r="FN36" s="36"/>
      <c r="FO36" s="36"/>
      <c r="FP36" s="36"/>
      <c r="FQ36" s="36"/>
      <c r="FR36" s="33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</row>
    <row r="37" spans="59:229" ht="12.75">
      <c r="BG37" s="2" t="s">
        <v>22</v>
      </c>
      <c r="BI37" s="48">
        <v>2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2">
        <f>SUM(BX29:BX36)</f>
        <v>18442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7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5"/>
      <c r="DR37" s="46"/>
      <c r="DS37" s="46"/>
      <c r="DT37" s="46"/>
      <c r="DU37" s="46"/>
      <c r="DV37" s="46"/>
      <c r="DW37" s="46"/>
      <c r="DX37" s="46"/>
      <c r="DY37" s="46"/>
      <c r="DZ37" s="46"/>
      <c r="EA37" s="47"/>
      <c r="EB37" s="45">
        <f>SUM(EB29:EB36)</f>
        <v>6656.5</v>
      </c>
      <c r="EC37" s="46"/>
      <c r="ED37" s="46"/>
      <c r="EE37" s="46"/>
      <c r="EF37" s="46"/>
      <c r="EG37" s="46"/>
      <c r="EH37" s="46"/>
      <c r="EI37" s="46"/>
      <c r="EJ37" s="46"/>
      <c r="EK37" s="46"/>
      <c r="EL37" s="47"/>
      <c r="EM37" s="45">
        <f>SUM(EM29:EM36)</f>
        <v>7529.55</v>
      </c>
      <c r="EN37" s="46"/>
      <c r="EO37" s="46"/>
      <c r="EP37" s="46"/>
      <c r="EQ37" s="46"/>
      <c r="ER37" s="46"/>
      <c r="ES37" s="46"/>
      <c r="ET37" s="46"/>
      <c r="EU37" s="46"/>
      <c r="EV37" s="46"/>
      <c r="EW37" s="47"/>
      <c r="EX37" s="45">
        <f>SUM(EX29:EX36)</f>
        <v>7529.55</v>
      </c>
      <c r="EY37" s="46"/>
      <c r="EZ37" s="46"/>
      <c r="FA37" s="46"/>
      <c r="FB37" s="46"/>
      <c r="FC37" s="46"/>
      <c r="FD37" s="46"/>
      <c r="FE37" s="46"/>
      <c r="FF37" s="46"/>
      <c r="FG37" s="46"/>
      <c r="FH37" s="47"/>
      <c r="FI37" s="36">
        <f>SUM(BX37:FH37)</f>
        <v>40157.6</v>
      </c>
      <c r="FJ37" s="35"/>
      <c r="FK37" s="35"/>
      <c r="FL37" s="35"/>
      <c r="FM37" s="35"/>
      <c r="FN37" s="35"/>
      <c r="FO37" s="35"/>
      <c r="FP37" s="35"/>
      <c r="FQ37" s="35"/>
      <c r="FR37" s="34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128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24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</row>
    <row r="38" spans="61:229" ht="12.75">
      <c r="BI38" s="1">
        <v>10084.5</v>
      </c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</row>
    <row r="39" spans="1:202" ht="12.75">
      <c r="A39" s="7"/>
      <c r="AJ39" s="89" t="s">
        <v>44</v>
      </c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5"/>
      <c r="DF39" s="5"/>
      <c r="DG39" s="5"/>
      <c r="DH39" s="5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E39" s="61" t="s">
        <v>45</v>
      </c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</row>
    <row r="40" spans="1:202" s="3" customFormat="1" ht="11.25">
      <c r="A40" s="8"/>
      <c r="AJ40" s="98" t="s">
        <v>23</v>
      </c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6"/>
      <c r="DF40" s="6"/>
      <c r="DG40" s="6"/>
      <c r="DH40" s="6"/>
      <c r="DI40" s="98" t="s">
        <v>24</v>
      </c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E40" s="98" t="s">
        <v>25</v>
      </c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</row>
    <row r="41" ht="12.75">
      <c r="A41" s="7"/>
    </row>
    <row r="42" spans="1:156" ht="12.75">
      <c r="A42" s="7" t="s">
        <v>26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J42" s="61" t="s">
        <v>49</v>
      </c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</row>
    <row r="43" spans="1:156" ht="12.75">
      <c r="A43" s="7"/>
      <c r="AJ43" s="98" t="s">
        <v>24</v>
      </c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J43" s="98" t="s">
        <v>25</v>
      </c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</row>
    <row r="44" spans="1:156" ht="12.75">
      <c r="A44" s="7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</row>
    <row r="45" spans="1:254" ht="12.75">
      <c r="A45" s="7"/>
      <c r="S45" s="18" t="s">
        <v>60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38">
        <f>FI37*9</f>
        <v>361418.4</v>
      </c>
      <c r="AR45" s="38"/>
      <c r="AS45" s="38"/>
      <c r="AT45" s="38"/>
      <c r="AU45" s="38"/>
      <c r="AV45" s="38"/>
      <c r="AW45" s="38"/>
      <c r="AX45" s="38"/>
      <c r="AY45" s="38"/>
      <c r="AZ45" s="38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40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ht="12.75">
      <c r="A46" s="7"/>
      <c r="S46" s="18" t="s">
        <v>55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38">
        <f>BX37*4*1.6/12*9</f>
        <v>88521.6</v>
      </c>
      <c r="AR46" s="38"/>
      <c r="AS46" s="38"/>
      <c r="AT46" s="38"/>
      <c r="AU46" s="38"/>
      <c r="AV46" s="38"/>
      <c r="AW46" s="38"/>
      <c r="AX46" s="38"/>
      <c r="AY46" s="38"/>
      <c r="AZ46" s="38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40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12.75">
      <c r="A47" s="7"/>
      <c r="S47" s="18" t="s">
        <v>56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38">
        <f>BX37*2</f>
        <v>36884</v>
      </c>
      <c r="AR47" s="38"/>
      <c r="AS47" s="38"/>
      <c r="AT47" s="38"/>
      <c r="AU47" s="38"/>
      <c r="AV47" s="38"/>
      <c r="AW47" s="38"/>
      <c r="AX47" s="38"/>
      <c r="AY47" s="38"/>
      <c r="AZ47" s="38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40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12.75">
      <c r="A48" s="7"/>
      <c r="S48" s="18" t="s">
        <v>57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38">
        <f>BX37*2*1.6/12*9</f>
        <v>44260.8</v>
      </c>
      <c r="AR48" s="38"/>
      <c r="AS48" s="38"/>
      <c r="AT48" s="38"/>
      <c r="AU48" s="38"/>
      <c r="AV48" s="38"/>
      <c r="AW48" s="38"/>
      <c r="AX48" s="38"/>
      <c r="AY48" s="38"/>
      <c r="AZ48" s="38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40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9:254" s="3" customFormat="1" ht="14.25" customHeight="1">
      <c r="S49" s="18" t="s">
        <v>58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9">
        <f>AQ45+AQ46+AQ47+AQ48</f>
        <v>531084.8</v>
      </c>
      <c r="AR49" s="39"/>
      <c r="AS49" s="39"/>
      <c r="AT49" s="39"/>
      <c r="AU49" s="39"/>
      <c r="AV49" s="39"/>
      <c r="AW49" s="39"/>
      <c r="AX49" s="39"/>
      <c r="AY49" s="39"/>
      <c r="AZ49" s="3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C49" s="40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</row>
    <row r="50" spans="19:156" s="3" customFormat="1" ht="14.25" customHeight="1">
      <c r="S50" s="1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</row>
    <row r="51" ht="15" customHeight="1"/>
  </sheetData>
  <sheetProtection/>
  <mergeCells count="284">
    <mergeCell ref="FC49:IT49"/>
    <mergeCell ref="EM30:EW30"/>
    <mergeCell ref="GU37:HI37"/>
    <mergeCell ref="EM36:EW36"/>
    <mergeCell ref="EX36:FH36"/>
    <mergeCell ref="GU36:HI36"/>
    <mergeCell ref="EX28:FH28"/>
    <mergeCell ref="DB36:DP36"/>
    <mergeCell ref="EB29:EL29"/>
    <mergeCell ref="EM29:EW29"/>
    <mergeCell ref="EB32:EL32"/>
    <mergeCell ref="EB35:EL35"/>
    <mergeCell ref="CM37:DA37"/>
    <mergeCell ref="FS35:GT35"/>
    <mergeCell ref="FS34:GT34"/>
    <mergeCell ref="DB34:DP34"/>
    <mergeCell ref="EB34:EL34"/>
    <mergeCell ref="FS37:GT37"/>
    <mergeCell ref="FS36:GT36"/>
    <mergeCell ref="EM34:EW34"/>
    <mergeCell ref="EM37:EW37"/>
    <mergeCell ref="EX37:FH37"/>
    <mergeCell ref="GU35:HI35"/>
    <mergeCell ref="A34:T34"/>
    <mergeCell ref="BX34:CL34"/>
    <mergeCell ref="U34:AD34"/>
    <mergeCell ref="DB32:DP32"/>
    <mergeCell ref="CM30:DA30"/>
    <mergeCell ref="EB30:EL30"/>
    <mergeCell ref="FS33:GT33"/>
    <mergeCell ref="EX33:FH33"/>
    <mergeCell ref="EM33:EW33"/>
    <mergeCell ref="EX34:FH34"/>
    <mergeCell ref="EM35:EW35"/>
    <mergeCell ref="EX35:FH35"/>
    <mergeCell ref="BX35:CL35"/>
    <mergeCell ref="GU34:HI34"/>
    <mergeCell ref="A35:T35"/>
    <mergeCell ref="U35:AD35"/>
    <mergeCell ref="AE35:BH35"/>
    <mergeCell ref="BI35:BW35"/>
    <mergeCell ref="DB35:DP35"/>
    <mergeCell ref="U32:AD32"/>
    <mergeCell ref="AE32:BH32"/>
    <mergeCell ref="DB33:DP33"/>
    <mergeCell ref="EB33:EL33"/>
    <mergeCell ref="AE34:BH34"/>
    <mergeCell ref="BI34:BW34"/>
    <mergeCell ref="BI36:BW36"/>
    <mergeCell ref="EB36:EL36"/>
    <mergeCell ref="BX36:CL36"/>
    <mergeCell ref="BX32:CL32"/>
    <mergeCell ref="BX33:CL33"/>
    <mergeCell ref="A33:T33"/>
    <mergeCell ref="U33:AD33"/>
    <mergeCell ref="AE33:BH33"/>
    <mergeCell ref="BI33:BW33"/>
    <mergeCell ref="A32:T32"/>
    <mergeCell ref="BX30:CL30"/>
    <mergeCell ref="DB31:DP31"/>
    <mergeCell ref="EB31:EL31"/>
    <mergeCell ref="EM31:EW31"/>
    <mergeCell ref="EX31:FH31"/>
    <mergeCell ref="FS32:GT32"/>
    <mergeCell ref="A28:T28"/>
    <mergeCell ref="U28:AD28"/>
    <mergeCell ref="AE28:BH28"/>
    <mergeCell ref="BX28:CL28"/>
    <mergeCell ref="BI28:BW28"/>
    <mergeCell ref="A29:T29"/>
    <mergeCell ref="U29:AD29"/>
    <mergeCell ref="AE29:BH29"/>
    <mergeCell ref="BI29:BW29"/>
    <mergeCell ref="BX29:CL29"/>
    <mergeCell ref="A26:AD26"/>
    <mergeCell ref="AE26:BH27"/>
    <mergeCell ref="BI26:BW27"/>
    <mergeCell ref="DB26:DP27"/>
    <mergeCell ref="BX26:CL27"/>
    <mergeCell ref="CM26:DA27"/>
    <mergeCell ref="A27:T27"/>
    <mergeCell ref="U27:AD27"/>
    <mergeCell ref="A30:T30"/>
    <mergeCell ref="U30:AD30"/>
    <mergeCell ref="AE30:BH30"/>
    <mergeCell ref="DB37:DP37"/>
    <mergeCell ref="A36:T36"/>
    <mergeCell ref="U36:AD36"/>
    <mergeCell ref="AE36:BH36"/>
    <mergeCell ref="BI32:BW32"/>
    <mergeCell ref="BI30:BW30"/>
    <mergeCell ref="AE31:BH31"/>
    <mergeCell ref="A31:T31"/>
    <mergeCell ref="U31:AD31"/>
    <mergeCell ref="AJ43:BE43"/>
    <mergeCell ref="BJ43:EZ43"/>
    <mergeCell ref="AJ39:DD39"/>
    <mergeCell ref="AJ40:DD40"/>
    <mergeCell ref="AJ42:BE42"/>
    <mergeCell ref="BX37:CL37"/>
    <mergeCell ref="BI37:BW37"/>
    <mergeCell ref="BI31:BW31"/>
    <mergeCell ref="BJ42:EZ42"/>
    <mergeCell ref="DB30:DP30"/>
    <mergeCell ref="DQ30:EA30"/>
    <mergeCell ref="FI22:FR22"/>
    <mergeCell ref="DQ26:EA27"/>
    <mergeCell ref="EB26:FH26"/>
    <mergeCell ref="FI24:FR24"/>
    <mergeCell ref="EB28:EL28"/>
    <mergeCell ref="EX30:FH30"/>
    <mergeCell ref="BX31:CL31"/>
    <mergeCell ref="EB27:EL27"/>
    <mergeCell ref="EM27:EW27"/>
    <mergeCell ref="DQ37:EA37"/>
    <mergeCell ref="EB37:EL37"/>
    <mergeCell ref="FS30:GT30"/>
    <mergeCell ref="GU30:HI30"/>
    <mergeCell ref="DQ28:EA28"/>
    <mergeCell ref="FS31:GT31"/>
    <mergeCell ref="GU31:HI31"/>
    <mergeCell ref="GU33:HI33"/>
    <mergeCell ref="CM29:DA29"/>
    <mergeCell ref="EM28:EW28"/>
    <mergeCell ref="DQ29:EA29"/>
    <mergeCell ref="EX24:FH24"/>
    <mergeCell ref="EX22:FH22"/>
    <mergeCell ref="FI23:FR23"/>
    <mergeCell ref="DB29:DP29"/>
    <mergeCell ref="DB28:DP28"/>
    <mergeCell ref="CM28:DA28"/>
    <mergeCell ref="EM22:EW22"/>
    <mergeCell ref="GU21:HI21"/>
    <mergeCell ref="EX27:FH27"/>
    <mergeCell ref="FS22:GT22"/>
    <mergeCell ref="GU22:HI22"/>
    <mergeCell ref="FI21:FR21"/>
    <mergeCell ref="FS21:GT21"/>
    <mergeCell ref="FS26:GT27"/>
    <mergeCell ref="FS24:GT24"/>
    <mergeCell ref="FI26:FI27"/>
    <mergeCell ref="BI19:BW19"/>
    <mergeCell ref="DB19:DP19"/>
    <mergeCell ref="EM19:EW19"/>
    <mergeCell ref="EX19:FH19"/>
    <mergeCell ref="FS18:GT18"/>
    <mergeCell ref="DB24:DP24"/>
    <mergeCell ref="EM24:EW24"/>
    <mergeCell ref="EX23:FH23"/>
    <mergeCell ref="FS23:GT23"/>
    <mergeCell ref="EM23:EW23"/>
    <mergeCell ref="FI14:FR14"/>
    <mergeCell ref="EM15:EW15"/>
    <mergeCell ref="AE21:BH21"/>
    <mergeCell ref="BI21:BW21"/>
    <mergeCell ref="DB21:DP21"/>
    <mergeCell ref="EM21:EW21"/>
    <mergeCell ref="DB13:DP14"/>
    <mergeCell ref="DB15:DP15"/>
    <mergeCell ref="EX15:FH15"/>
    <mergeCell ref="AE19:BH19"/>
    <mergeCell ref="FW11:HA11"/>
    <mergeCell ref="DB17:DP17"/>
    <mergeCell ref="EX16:FH16"/>
    <mergeCell ref="DQ17:EA17"/>
    <mergeCell ref="BI18:BW18"/>
    <mergeCell ref="DB18:DP18"/>
    <mergeCell ref="EM18:EW18"/>
    <mergeCell ref="EM17:EW17"/>
    <mergeCell ref="EX17:FH17"/>
    <mergeCell ref="EX18:FH18"/>
    <mergeCell ref="GU13:HI14"/>
    <mergeCell ref="FE39:GT39"/>
    <mergeCell ref="FE40:GT40"/>
    <mergeCell ref="DI39:EZ39"/>
    <mergeCell ref="DI40:EZ40"/>
    <mergeCell ref="FI19:FR19"/>
    <mergeCell ref="FS19:GT19"/>
    <mergeCell ref="GU19:HI19"/>
    <mergeCell ref="EM14:EW14"/>
    <mergeCell ref="FI17:FR17"/>
    <mergeCell ref="A5:GH5"/>
    <mergeCell ref="DQ13:EA14"/>
    <mergeCell ref="FS15:GT15"/>
    <mergeCell ref="HE10:HI10"/>
    <mergeCell ref="GU4:HI4"/>
    <mergeCell ref="GU5:HI5"/>
    <mergeCell ref="EM13:FR13"/>
    <mergeCell ref="A6:GH6"/>
    <mergeCell ref="BQ8:DL8"/>
    <mergeCell ref="GU15:HI15"/>
    <mergeCell ref="FX1:HI1"/>
    <mergeCell ref="BQ11:BT11"/>
    <mergeCell ref="EX14:FH14"/>
    <mergeCell ref="BQ9:DL9"/>
    <mergeCell ref="DM8:EZ8"/>
    <mergeCell ref="GD10:GF10"/>
    <mergeCell ref="DM9:EZ9"/>
    <mergeCell ref="GU3:HI3"/>
    <mergeCell ref="GV10:GY10"/>
    <mergeCell ref="FS13:GT14"/>
    <mergeCell ref="AJ11:AU11"/>
    <mergeCell ref="AZ11:BB11"/>
    <mergeCell ref="DQ16:EA16"/>
    <mergeCell ref="DB16:DP16"/>
    <mergeCell ref="BI15:BW15"/>
    <mergeCell ref="DQ15:EA15"/>
    <mergeCell ref="BE11:BP11"/>
    <mergeCell ref="BU11:BW11"/>
    <mergeCell ref="AE13:BH14"/>
    <mergeCell ref="BI13:BW14"/>
    <mergeCell ref="FI15:FR15"/>
    <mergeCell ref="AE18:BH18"/>
    <mergeCell ref="AE17:BH17"/>
    <mergeCell ref="BI17:BW17"/>
    <mergeCell ref="EM16:EW16"/>
    <mergeCell ref="BI16:BW16"/>
    <mergeCell ref="FI18:FR18"/>
    <mergeCell ref="A18:T18"/>
    <mergeCell ref="U18:AD18"/>
    <mergeCell ref="A17:T17"/>
    <mergeCell ref="U17:AD17"/>
    <mergeCell ref="GU16:HI16"/>
    <mergeCell ref="FI16:FR16"/>
    <mergeCell ref="FS16:GT16"/>
    <mergeCell ref="GU17:HI17"/>
    <mergeCell ref="FS17:GT17"/>
    <mergeCell ref="GU18:HI18"/>
    <mergeCell ref="A15:T15"/>
    <mergeCell ref="U15:AD15"/>
    <mergeCell ref="AE15:BH15"/>
    <mergeCell ref="A16:T16"/>
    <mergeCell ref="U16:AD16"/>
    <mergeCell ref="AE16:BH16"/>
    <mergeCell ref="U20:AD20"/>
    <mergeCell ref="A21:T21"/>
    <mergeCell ref="U21:AD21"/>
    <mergeCell ref="A22:T22"/>
    <mergeCell ref="U22:AD22"/>
    <mergeCell ref="A19:T19"/>
    <mergeCell ref="U19:AD19"/>
    <mergeCell ref="A13:AD13"/>
    <mergeCell ref="A14:T14"/>
    <mergeCell ref="U14:AD14"/>
    <mergeCell ref="FS20:GT20"/>
    <mergeCell ref="GU20:HI20"/>
    <mergeCell ref="BI20:BW20"/>
    <mergeCell ref="AE20:BH20"/>
    <mergeCell ref="EX20:FH20"/>
    <mergeCell ref="FI20:FR20"/>
    <mergeCell ref="A20:T20"/>
    <mergeCell ref="A23:T23"/>
    <mergeCell ref="U23:AD23"/>
    <mergeCell ref="AE23:BH23"/>
    <mergeCell ref="DB22:DP22"/>
    <mergeCell ref="GU23:HI23"/>
    <mergeCell ref="BI23:BW23"/>
    <mergeCell ref="DB23:DP23"/>
    <mergeCell ref="BI24:BW24"/>
    <mergeCell ref="DB20:DP20"/>
    <mergeCell ref="EM20:EW20"/>
    <mergeCell ref="EX21:FH21"/>
    <mergeCell ref="AE22:BH22"/>
    <mergeCell ref="BI22:BW22"/>
    <mergeCell ref="DQ24:EA24"/>
    <mergeCell ref="FS29:GT29"/>
    <mergeCell ref="GU26:HI27"/>
    <mergeCell ref="GU29:HI29"/>
    <mergeCell ref="EM32:EW32"/>
    <mergeCell ref="EX32:FH32"/>
    <mergeCell ref="GU32:HI32"/>
    <mergeCell ref="FS28:GT28"/>
    <mergeCell ref="GU28:HI28"/>
    <mergeCell ref="EX29:FH29"/>
    <mergeCell ref="AQ45:AZ45"/>
    <mergeCell ref="AQ46:AZ46"/>
    <mergeCell ref="AQ47:AZ47"/>
    <mergeCell ref="AQ48:AZ48"/>
    <mergeCell ref="AQ49:AZ49"/>
    <mergeCell ref="EB45:HO45"/>
    <mergeCell ref="EB46:HO46"/>
    <mergeCell ref="EB47:HO47"/>
    <mergeCell ref="EB48:HO48"/>
    <mergeCell ref="EB49:EZ49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2018-11-12T03:24:52Z</cp:lastPrinted>
  <dcterms:created xsi:type="dcterms:W3CDTF">2004-04-12T06:30:22Z</dcterms:created>
  <dcterms:modified xsi:type="dcterms:W3CDTF">2019-11-27T03:28:32Z</dcterms:modified>
  <cp:category/>
  <cp:version/>
  <cp:contentType/>
  <cp:contentStatus/>
</cp:coreProperties>
</file>