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ПК\Desktop\МОИ ДОКУМЕНТЫ\Селосонский сельсовет\БЮДЖЕТ на 2024 СОНСКИЙ\ИСПОЛНЕНИЕ за 9 месяцев\"/>
    </mc:Choice>
  </mc:AlternateContent>
  <xr:revisionPtr revIDLastSave="0" documentId="13_ncr:1_{95F089E3-FEEA-4A59-9CFE-3FF01393F88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доходы " sheetId="5" r:id="rId1"/>
  </sheets>
  <definedNames>
    <definedName name="_xlnm.Print_Area" localSheetId="0">'доходы '!$A$1:$C$75</definedName>
  </definedNames>
  <calcPr calcId="191029" iterateDelta="1E-4"/>
</workbook>
</file>

<file path=xl/calcChain.xml><?xml version="1.0" encoding="utf-8"?>
<calcChain xmlns="http://schemas.openxmlformats.org/spreadsheetml/2006/main">
  <c r="E22" i="5" l="1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7" i="5"/>
  <c r="E39" i="5"/>
  <c r="E40" i="5"/>
  <c r="E41" i="5"/>
  <c r="E42" i="5"/>
  <c r="E43" i="5"/>
  <c r="E44" i="5"/>
  <c r="E45" i="5"/>
  <c r="E46" i="5"/>
  <c r="E47" i="5"/>
  <c r="E48" i="5"/>
  <c r="E49" i="5"/>
  <c r="E56" i="5"/>
  <c r="E57" i="5"/>
  <c r="E58" i="5"/>
  <c r="E59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C75" i="5"/>
  <c r="C63" i="5" l="1"/>
  <c r="C73" i="5"/>
  <c r="C69" i="5"/>
  <c r="C67" i="5" s="1"/>
  <c r="C65" i="5"/>
  <c r="C62" i="5" s="1"/>
  <c r="C58" i="5"/>
  <c r="C56" i="5"/>
  <c r="C51" i="5"/>
  <c r="C50" i="5" s="1"/>
  <c r="C48" i="5"/>
  <c r="C47" i="5" s="1"/>
  <c r="C46" i="5" s="1"/>
  <c r="C44" i="5"/>
  <c r="C42" i="5"/>
  <c r="C39" i="5"/>
  <c r="C31" i="5"/>
  <c r="C30" i="5" s="1"/>
  <c r="C24" i="5"/>
  <c r="C23" i="5" s="1"/>
  <c r="C55" i="5" l="1"/>
  <c r="C41" i="5"/>
  <c r="C37" i="5" s="1"/>
  <c r="C22" i="5" s="1"/>
  <c r="C54" i="5" l="1"/>
  <c r="E55" i="5"/>
  <c r="C53" i="5" l="1"/>
  <c r="E54" i="5"/>
  <c r="E53" i="5" l="1"/>
  <c r="C21" i="5"/>
  <c r="E21" i="5" s="1"/>
</calcChain>
</file>

<file path=xl/sharedStrings.xml><?xml version="1.0" encoding="utf-8"?>
<sst xmlns="http://schemas.openxmlformats.org/spreadsheetml/2006/main" count="123" uniqueCount="122">
  <si>
    <t>000 8 50 00000 00 0000 000</t>
  </si>
  <si>
    <t>000 1 00 00000 00 0000 000</t>
  </si>
  <si>
    <t>000 1 01 00000 00 0000 000</t>
  </si>
  <si>
    <t>000 1 01 02000 01 0000 110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</si>
  <si>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</si>
  <si>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</si>
  <si>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</si>
  <si>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</si>
  <si>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</si>
  <si>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000 2 00 00000 00 0000 000</t>
  </si>
  <si>
    <t>Наименование доходов</t>
  </si>
  <si>
    <t>Код БК</t>
  </si>
  <si>
    <t>Доходы бюджета - ИТОГО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</si>
  <si>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</si>
  <si>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</si>
  <si>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</si>
  <si>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</si>
  <si>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</si>
  <si>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</si>
  <si>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</si>
  <si>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000 2 02 00000 00 0000 000</t>
  </si>
  <si>
    <t>Дотации бюджетам на поддержку мер по обеспечению сбалансированности бюджетов</t>
  </si>
  <si>
    <t>НАЛОГОВЫЕ И НЕНАЛОГОВЫЕ ДОХОДЫ</t>
  </si>
  <si>
    <t>000 1 11 05030 00 0000 120</t>
  </si>
  <si>
    <t>000 1 11 05035 10 0000 120</t>
  </si>
  <si>
    <t>Прочии субсидии</t>
  </si>
  <si>
    <t>000 1 01 02010 01 0000 110</t>
  </si>
  <si>
    <t>Земельный налог с организаций</t>
  </si>
  <si>
    <t>000 1 06 06033 10 0000 110</t>
  </si>
  <si>
    <t>000 1 06 06040 00 0000 110</t>
  </si>
  <si>
    <t>Земельный налог с физических лиц</t>
  </si>
  <si>
    <t>000 1 06 06043 10 0000 110</t>
  </si>
  <si>
    <t xml:space="preserve"> 000 1 03 00000 00 0000 000</t>
  </si>
  <si>
    <t xml:space="preserve"> 000 1 03 02000 01 0000 110</t>
  </si>
  <si>
    <t xml:space="preserve"> 000 1 03 02230 01 0000 110</t>
  </si>
  <si>
    <t xml:space="preserve"> 000 1 03 02240 01 0000 110</t>
  </si>
  <si>
    <t xml:space="preserve"> 000 1 03 02250 01 0000 110</t>
  </si>
  <si>
    <t xml:space="preserve"> 000 1 03 02260 01 0000 110</t>
  </si>
  <si>
    <t>НАЛОГИ НА ТОВАРЫ (РАБОТЫ, УСЛУГИ), РЕАЛИЗУЕМЫЕ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</si>
  <si>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</si>
  <si>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</si>
  <si>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</si>
  <si>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Дотации бюджетам сельских поселений на поддержку мер по обеспечению сбалансированности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</si>
  <si>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</si>
  <si>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муниципального образования</t>
  </si>
  <si>
    <t>0001 06 06030 00 0000 110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</si>
  <si>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</si>
  <si>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</si>
  <si>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000 1 16 00000 00 0000 000</t>
  </si>
  <si>
    <t>ШТРАФЫ, САНКЦИИ, ВОЗМЕЩЕНИЕ УЩЕРБА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</si>
  <si>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</si>
  <si>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</si>
  <si>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</si>
  <si>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</si>
  <si>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</si>
  <si>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</si>
  <si>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на оплату жилищно-коммунальных услуг отдельным категориям граждан</t>
  </si>
  <si>
    <t>Субвенции бюджетам сельских поселений на оплату жилищно-коммунальных услуг отдельным категориям граждан</t>
  </si>
  <si>
    <t>000 2 02 10000 00 0000 150</t>
  </si>
  <si>
    <t>000 2 02 15001 00 0000 150</t>
  </si>
  <si>
    <t>000 2 02 15001 10 0000 150</t>
  </si>
  <si>
    <t>000 2 02 15002 00 0000 150</t>
  </si>
  <si>
    <t>000 2 02 15002 10 0000 150</t>
  </si>
  <si>
    <t>000 2 02 30000 00 0000 150</t>
  </si>
  <si>
    <t>000 2 02 35118 00 0000 150</t>
  </si>
  <si>
    <t>000 2 02 35118 10 0000 150</t>
  </si>
  <si>
    <t>000 2 02 35250 00 0000 150</t>
  </si>
  <si>
    <t>000 2 02 35250 10 0000 150</t>
  </si>
  <si>
    <t>000 2 02 30024 10 0000 150</t>
  </si>
  <si>
    <t>Субвенции бюджетам сельских поселений на выполнение                                                                                 передаваемых полномочий субъектов Российской Федерации</t>
  </si>
  <si>
    <t>Субсидии бюджетам бюджетной системы Российской Федерации (межбюджетные субсидии)</t>
  </si>
  <si>
    <t>Селосонский сельсовет</t>
  </si>
  <si>
    <t>000 2 02 29999 10 0000 150</t>
  </si>
  <si>
    <t>000 2 02 29999 00 0000 150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</si>
  <si>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</si>
  <si>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</si>
  <si>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</si>
  <si>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</si>
  <si>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</si>
  <si>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000 1 06 01030 10 0000 110</t>
  </si>
  <si>
    <t>Дотации бюджетам сельских поселений на выравнивание  бюджетной обеспеченности из бюджета субъекта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</si>
  <si>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</si>
  <si>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</si>
  <si>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</t>
  </si>
  <si>
    <t>000 1 16 07090 00 0000 140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</si>
  <si>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</si>
  <si>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000 2 02 20000 00 0000 150</t>
  </si>
  <si>
    <t>Прочии субсидии бюджетам сельскихпоселений</t>
  </si>
  <si>
    <t>000 2 02 19999 00 0000 150</t>
  </si>
  <si>
    <t>Прочии дотации</t>
  </si>
  <si>
    <t>000 2 02 19999 10 0000 150</t>
  </si>
  <si>
    <t>Прочии дотации бюджетам сельских поселений</t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</si>
  <si>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</si>
  <si>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</si>
  <si>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</si>
  <si>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</si>
  <si>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</si>
  <si>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</si>
  <si>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</si>
  <si>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000 1 01 02030 01 0000 110</t>
  </si>
  <si>
    <t>Налог на доходы физических лиц с доходов, полученных физическими лицами в соответствии со статьей 228   Налогового кодекса Российской Федерации</t>
  </si>
  <si>
    <t>000 1 01 022130 01 0000 110</t>
  </si>
  <si>
    <t>000 1 01 022140 01 0000 110</t>
  </si>
  <si>
    <t xml:space="preserve"> муниципального образования Селосонский сельсовет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</si>
  <si>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</si>
  <si>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000 2 02 49999 00 0000 150</t>
  </si>
  <si>
    <t>Прочие межбюджетные трансферты передаваемые бюджетам сельсих поселений</t>
  </si>
  <si>
    <t>000 2 02 49999 10 0000 150</t>
  </si>
  <si>
    <t>000 2 02 25576 10 0000 151</t>
  </si>
  <si>
    <t>Субсидии бюджетам сельских поселенийна обеспечение комплексного развития сельских территорий</t>
  </si>
  <si>
    <t>000 2 02 25576 00 0000 151</t>
  </si>
  <si>
    <t>Субсидии бюджетам на обеспечение комплексного развития сельских территорий</t>
  </si>
  <si>
    <t>Приложение 2</t>
  </si>
  <si>
    <t>от 18.10.2024     №45</t>
  </si>
  <si>
    <t xml:space="preserve">                   ДОХОДЫ БЮДЖЕТА</t>
  </si>
  <si>
    <t xml:space="preserve">    за 9 месяцев 2024 год</t>
  </si>
  <si>
    <t>ПЛАН</t>
  </si>
  <si>
    <t>Исполнено</t>
  </si>
  <si>
    <t>Процент исполнения</t>
  </si>
  <si>
    <t>000 1 05 03 0000 00 0000 110</t>
  </si>
  <si>
    <t>налоги на совокупный налог</t>
  </si>
  <si>
    <t>к постановлению администрации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</si>
</sst>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1">
      <alignment horizontal="left" wrapText="1" indent="2"/>
    </xf>
    <xf numFmtId="0" fontId="3" fillId="0" borderId="2">
      <alignment horizontal="left" wrapText="1" indent="2"/>
    </xf>
    <xf numFmtId="49" fontId="3" fillId="0" borderId="3">
      <alignment horizontal="center"/>
    </xf>
    <xf numFmtId="49" fontId="2" fillId="0" borderId="3">
      <alignment horizontal="center"/>
    </xf>
  </cellStyleXfs>
  <cellXfs count="48">
    <xf numFmtId="0" fontId="0" fillId="0" borderId="0" xfId="0"/>
    <xf numFmtId="164" fontId="4" fillId="0" borderId="4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0" xfId="0" applyFill="1"/>
    <xf numFmtId="164" fontId="0" fillId="0" borderId="0" xfId="0" applyNumberFormat="1" applyFill="1"/>
    <xf numFmtId="164" fontId="8" fillId="0" borderId="0" xfId="0" applyNumberFormat="1" applyFont="1" applyFill="1"/>
    <xf numFmtId="164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vertical="top"/>
    </xf>
    <xf numFmtId="0" fontId="8" fillId="0" borderId="0" xfId="0" applyFont="1" applyFill="1"/>
    <xf numFmtId="0" fontId="9" fillId="0" borderId="0" xfId="0" applyFont="1" applyFill="1"/>
    <xf numFmtId="0" fontId="7" fillId="0" borderId="0" xfId="0" applyFont="1" applyFill="1" applyAlignment="1">
      <alignment vertical="top"/>
    </xf>
    <xf numFmtId="0" fontId="9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top"/>
    </xf>
    <xf numFmtId="49" fontId="4" fillId="0" borderId="4" xfId="0" applyNumberFormat="1" applyFont="1" applyFill="1" applyBorder="1" applyAlignment="1">
      <alignment vertical="top"/>
    </xf>
    <xf numFmtId="0" fontId="4" fillId="0" borderId="4" xfId="0" applyNumberFormat="1" applyFont="1" applyFill="1" applyBorder="1" applyAlignment="1">
      <alignment horizontal="justify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justify" vertical="top"/>
    </xf>
    <xf numFmtId="0" fontId="4" fillId="0" borderId="4" xfId="1" applyNumberFormat="1" applyFont="1" applyFill="1" applyBorder="1" applyAlignment="1" applyProtection="1">
      <alignment horizontal="justify" vertical="top" wrapText="1"/>
    </xf>
    <xf numFmtId="0" fontId="7" fillId="0" borderId="4" xfId="0" applyNumberFormat="1" applyFont="1" applyFill="1" applyBorder="1" applyAlignment="1">
      <alignment horizontal="justify" vertical="top" wrapText="1"/>
    </xf>
    <xf numFmtId="0" fontId="6" fillId="0" borderId="4" xfId="2" applyNumberFormat="1" applyFont="1" applyFill="1" applyBorder="1" applyAlignment="1" applyProtection="1">
      <alignment horizontal="justify" vertical="top" wrapText="1"/>
    </xf>
    <xf numFmtId="0" fontId="4" fillId="0" borderId="4" xfId="0" applyFont="1" applyFill="1" applyBorder="1" applyAlignment="1">
      <alignment horizontal="justify" wrapText="1"/>
    </xf>
    <xf numFmtId="0" fontId="4" fillId="0" borderId="4" xfId="0" applyFont="1" applyFill="1" applyBorder="1" applyAlignment="1">
      <alignment horizontal="justify" vertical="top" wrapText="1"/>
    </xf>
    <xf numFmtId="49" fontId="4" fillId="0" borderId="5" xfId="0" applyNumberFormat="1" applyFont="1" applyFill="1" applyBorder="1" applyAlignment="1">
      <alignment horizontal="left" wrapText="1"/>
    </xf>
    <xf numFmtId="49" fontId="1" fillId="0" borderId="4" xfId="0" applyNumberFormat="1" applyFont="1" applyFill="1" applyBorder="1" applyAlignment="1">
      <alignment vertical="top"/>
    </xf>
    <xf numFmtId="49" fontId="4" fillId="0" borderId="4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49" fontId="4" fillId="0" borderId="4" xfId="0" applyNumberFormat="1" applyFont="1" applyFill="1" applyBorder="1" applyAlignment="1">
      <alignment horizontal="center" vertical="top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0" borderId="4" xfId="4" applyNumberFormat="1" applyFont="1" applyFill="1" applyBorder="1" applyAlignment="1" applyProtection="1">
      <alignment horizontal="center" vertical="top"/>
    </xf>
    <xf numFmtId="1" fontId="7" fillId="0" borderId="4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/>
    </xf>
    <xf numFmtId="2" fontId="7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49" fontId="6" fillId="0" borderId="4" xfId="3" applyNumberFormat="1" applyFont="1" applyFill="1" applyBorder="1" applyAlignment="1" applyProtection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9" fillId="0" borderId="0" xfId="0" applyNumberFormat="1" applyFont="1" applyFill="1" applyAlignment="1">
      <alignment horizontal="center" vertical="top"/>
    </xf>
    <xf numFmtId="0" fontId="10" fillId="0" borderId="4" xfId="0" applyFont="1" applyFill="1" applyBorder="1"/>
    <xf numFmtId="165" fontId="10" fillId="0" borderId="4" xfId="0" applyNumberFormat="1" applyFont="1" applyFill="1" applyBorder="1"/>
    <xf numFmtId="0" fontId="5" fillId="0" borderId="4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</cellXfs>
  <cellStyles count="5">
    <cellStyle name="xl33" xfId="1" xr:uid="{00000000-0005-0000-0000-000000000000}"/>
    <cellStyle name="xl34" xfId="2" xr:uid="{00000000-0005-0000-0000-000001000000}"/>
    <cellStyle name="xl52" xfId="3" xr:uid="{00000000-0005-0000-0000-000002000000}"/>
    <cellStyle name="xl56" xfId="4" xr:uid="{00000000-0005-0000-0000-000003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topLeftCell="A4" zoomScale="118" zoomScaleNormal="118" workbookViewId="0">
      <selection activeCell="E13" sqref="E13"/>
    </sheetView>
  </sheetViews>
  <sheetFormatPr defaultRowHeight="12.75" x14ac:dyDescent="0.2"/>
  <cols>
    <col min="1" max="1" width="20.28515625" style="3" customWidth="1"/>
    <col min="2" max="2" width="38" style="4" customWidth="1"/>
    <col min="3" max="3" width="27.7109375" style="5" customWidth="1"/>
    <col min="4" max="16384" width="9.140625" style="4"/>
  </cols>
  <sheetData>
    <row r="1" spans="1:3" hidden="1" x14ac:dyDescent="0.2"/>
    <row r="2" spans="1:3" hidden="1" x14ac:dyDescent="0.2"/>
    <row r="3" spans="1:3" hidden="1" x14ac:dyDescent="0.2"/>
    <row r="4" spans="1:3" ht="7.5" customHeight="1" x14ac:dyDescent="0.2">
      <c r="C4" s="6"/>
    </row>
    <row r="5" spans="1:3" hidden="1" x14ac:dyDescent="0.2">
      <c r="C5" s="6"/>
    </row>
    <row r="6" spans="1:3" hidden="1" x14ac:dyDescent="0.2">
      <c r="C6" s="7"/>
    </row>
    <row r="7" spans="1:3" hidden="1" x14ac:dyDescent="0.2">
      <c r="C7" s="6"/>
    </row>
    <row r="8" spans="1:3" x14ac:dyDescent="0.2">
      <c r="C8" s="6"/>
    </row>
    <row r="9" spans="1:3" x14ac:dyDescent="0.2">
      <c r="A9" s="8"/>
      <c r="B9" s="9"/>
      <c r="C9" s="6" t="s">
        <v>112</v>
      </c>
    </row>
    <row r="10" spans="1:3" x14ac:dyDescent="0.2">
      <c r="A10" s="8"/>
      <c r="B10" s="9"/>
      <c r="C10" s="6" t="s">
        <v>121</v>
      </c>
    </row>
    <row r="11" spans="1:3" x14ac:dyDescent="0.2">
      <c r="A11" s="8"/>
      <c r="B11" s="9"/>
      <c r="C11" s="7" t="s">
        <v>44</v>
      </c>
    </row>
    <row r="12" spans="1:3" x14ac:dyDescent="0.2">
      <c r="A12" s="8"/>
      <c r="B12" s="9"/>
      <c r="C12" s="6" t="s">
        <v>71</v>
      </c>
    </row>
    <row r="13" spans="1:3" x14ac:dyDescent="0.2">
      <c r="A13" s="8"/>
      <c r="B13" s="9"/>
      <c r="C13" s="6" t="s">
        <v>113</v>
      </c>
    </row>
    <row r="14" spans="1:3" x14ac:dyDescent="0.2">
      <c r="A14" s="8"/>
      <c r="B14" s="9"/>
      <c r="C14" s="6"/>
    </row>
    <row r="15" spans="1:3" x14ac:dyDescent="0.2">
      <c r="A15" s="8"/>
      <c r="B15" s="9"/>
      <c r="C15" s="6"/>
    </row>
    <row r="16" spans="1:3" ht="15.75" x14ac:dyDescent="0.25">
      <c r="A16" s="9"/>
      <c r="B16" s="10" t="s">
        <v>114</v>
      </c>
      <c r="C16" s="9"/>
    </row>
    <row r="17" spans="1:5" ht="15.75" x14ac:dyDescent="0.2">
      <c r="A17" s="11"/>
      <c r="B17" s="12" t="s">
        <v>103</v>
      </c>
      <c r="C17" s="26"/>
    </row>
    <row r="18" spans="1:5" ht="15.75" x14ac:dyDescent="0.25">
      <c r="A18" s="13"/>
      <c r="B18" s="37" t="s">
        <v>115</v>
      </c>
      <c r="C18" s="27"/>
    </row>
    <row r="19" spans="1:5" x14ac:dyDescent="0.2">
      <c r="A19" s="40" t="s">
        <v>11</v>
      </c>
      <c r="B19" s="41" t="s">
        <v>10</v>
      </c>
      <c r="C19" s="42" t="s">
        <v>116</v>
      </c>
      <c r="D19" s="44" t="s">
        <v>117</v>
      </c>
      <c r="E19" s="46" t="s">
        <v>118</v>
      </c>
    </row>
    <row r="20" spans="1:5" x14ac:dyDescent="0.2">
      <c r="A20" s="40"/>
      <c r="B20" s="41"/>
      <c r="C20" s="43"/>
      <c r="D20" s="45"/>
      <c r="E20" s="47"/>
    </row>
    <row r="21" spans="1:5" x14ac:dyDescent="0.2">
      <c r="A21" s="28" t="s">
        <v>0</v>
      </c>
      <c r="B21" s="15" t="s">
        <v>12</v>
      </c>
      <c r="C21" s="16">
        <f>C22+C53</f>
        <v>11286.550000000001</v>
      </c>
      <c r="D21" s="38">
        <v>8669.6</v>
      </c>
      <c r="E21" s="39">
        <f>D21/C21*100</f>
        <v>76.813552414156675</v>
      </c>
    </row>
    <row r="22" spans="1:5" x14ac:dyDescent="0.2">
      <c r="A22" s="28" t="s">
        <v>1</v>
      </c>
      <c r="B22" s="17" t="s">
        <v>22</v>
      </c>
      <c r="C22" s="16">
        <f>C23+C30+C37+C46+C50</f>
        <v>2167.8999999999996</v>
      </c>
      <c r="D22" s="38">
        <v>1862.2</v>
      </c>
      <c r="E22" s="39">
        <f t="shared" ref="E22:E76" si="0">D22/C22*100</f>
        <v>85.898796069929446</v>
      </c>
    </row>
    <row r="23" spans="1:5" x14ac:dyDescent="0.2">
      <c r="A23" s="28" t="s">
        <v>2</v>
      </c>
      <c r="B23" s="15" t="s">
        <v>13</v>
      </c>
      <c r="C23" s="29">
        <f>C24+C27+C28+C29</f>
        <v>1010</v>
      </c>
      <c r="D23" s="38">
        <v>601.1</v>
      </c>
      <c r="E23" s="39">
        <f t="shared" si="0"/>
        <v>59.514851485148512</v>
      </c>
    </row>
    <row r="24" spans="1:5" x14ac:dyDescent="0.2">
      <c r="A24" s="28" t="s">
        <v>3</v>
      </c>
      <c r="B24" s="17" t="s">
        <v>14</v>
      </c>
      <c r="C24" s="29">
        <f>C25+C26</f>
        <v>660</v>
      </c>
      <c r="D24" s="38">
        <v>601.1</v>
      </c>
      <c r="E24" s="39">
        <f t="shared" si="0"/>
        <v>91.075757575757578</v>
      </c>
    </row>
    <row r="25" spans="1:5" ht="67.5" x14ac:dyDescent="0.2">
      <c r="A25" s="28" t="s">
        <v>26</v>
      </c>
      <c r="B25" s="15" t="s">
        <v>43</v>
      </c>
      <c r="C25" s="29">
        <v>660</v>
      </c>
      <c r="D25" s="38"/>
      <c r="E25" s="39">
        <f t="shared" si="0"/>
        <v>0</v>
      </c>
    </row>
    <row r="26" spans="1:5" ht="123.75" customHeight="1" x14ac:dyDescent="0.2">
      <c r="A26" s="28" t="s">
        <v>99</v>
      </c>
      <c r="B26" s="15" t="s">
        <v>100</v>
      </c>
      <c r="C26" s="29">
        <v>0</v>
      </c>
      <c r="D26" s="38">
        <v>0.1</v>
      </c>
      <c r="E26" s="39" t="e">
        <f t="shared" si="0"/>
        <v>#DIV/0!</v>
      </c>
    </row>
    <row r="27" spans="1:5" ht="112.5" x14ac:dyDescent="0.2">
      <c r="A27" s="28" t="s">
        <v>92</v>
      </c>
      <c r="B27" s="15" t="s">
        <v>93</v>
      </c>
      <c r="C27" s="29">
        <v>120</v>
      </c>
      <c r="D27" s="38">
        <v>0</v>
      </c>
      <c r="E27" s="39">
        <f t="shared" si="0"/>
        <v>0</v>
      </c>
    </row>
    <row r="28" spans="1:5" ht="45" x14ac:dyDescent="0.2">
      <c r="A28" s="28" t="s">
        <v>101</v>
      </c>
      <c r="B28" s="15" t="s">
        <v>104</v>
      </c>
      <c r="C28" s="29">
        <v>50</v>
      </c>
      <c r="D28" s="38">
        <v>0</v>
      </c>
      <c r="E28" s="39">
        <f t="shared" si="0"/>
        <v>0</v>
      </c>
    </row>
    <row r="29" spans="1:5" ht="45" x14ac:dyDescent="0.2">
      <c r="A29" s="28" t="s">
        <v>102</v>
      </c>
      <c r="B29" s="15" t="s">
        <v>94</v>
      </c>
      <c r="C29" s="29">
        <v>180</v>
      </c>
      <c r="D29" s="38">
        <v>0</v>
      </c>
      <c r="E29" s="39">
        <f t="shared" si="0"/>
        <v>0</v>
      </c>
    </row>
    <row r="30" spans="1:5" ht="33.75" x14ac:dyDescent="0.2">
      <c r="A30" s="30" t="s">
        <v>32</v>
      </c>
      <c r="B30" s="18" t="s">
        <v>38</v>
      </c>
      <c r="C30" s="31">
        <f>C31</f>
        <v>1020.8999999999999</v>
      </c>
      <c r="D30" s="38">
        <v>793.8</v>
      </c>
      <c r="E30" s="39">
        <f t="shared" si="0"/>
        <v>77.754922127534527</v>
      </c>
    </row>
    <row r="31" spans="1:5" ht="33.75" x14ac:dyDescent="0.2">
      <c r="A31" s="30" t="s">
        <v>33</v>
      </c>
      <c r="B31" s="18" t="s">
        <v>74</v>
      </c>
      <c r="C31" s="29">
        <f>C32+C33+C34+C35</f>
        <v>1020.8999999999999</v>
      </c>
      <c r="D31" s="38">
        <v>793.8</v>
      </c>
      <c r="E31" s="39">
        <f t="shared" si="0"/>
        <v>77.754922127534527</v>
      </c>
    </row>
    <row r="32" spans="1:5" ht="67.5" x14ac:dyDescent="0.2">
      <c r="A32" s="30" t="s">
        <v>34</v>
      </c>
      <c r="B32" s="18" t="s">
        <v>75</v>
      </c>
      <c r="C32" s="29">
        <v>471.4</v>
      </c>
      <c r="D32" s="38">
        <v>411.9</v>
      </c>
      <c r="E32" s="39">
        <f t="shared" si="0"/>
        <v>87.37802291047943</v>
      </c>
    </row>
    <row r="33" spans="1:5" ht="78.75" x14ac:dyDescent="0.2">
      <c r="A33" s="30" t="s">
        <v>35</v>
      </c>
      <c r="B33" s="18" t="s">
        <v>76</v>
      </c>
      <c r="C33" s="29">
        <v>3.4</v>
      </c>
      <c r="D33" s="38">
        <v>2.4</v>
      </c>
      <c r="E33" s="39">
        <f t="shared" si="0"/>
        <v>70.588235294117652</v>
      </c>
    </row>
    <row r="34" spans="1:5" ht="67.5" x14ac:dyDescent="0.2">
      <c r="A34" s="30" t="s">
        <v>36</v>
      </c>
      <c r="B34" s="18" t="s">
        <v>77</v>
      </c>
      <c r="C34" s="29">
        <v>620.9</v>
      </c>
      <c r="D34" s="38">
        <v>432.7</v>
      </c>
      <c r="E34" s="39">
        <f t="shared" si="0"/>
        <v>69.689160895474316</v>
      </c>
    </row>
    <row r="35" spans="1:5" ht="67.5" x14ac:dyDescent="0.2">
      <c r="A35" s="30" t="s">
        <v>37</v>
      </c>
      <c r="B35" s="18" t="s">
        <v>78</v>
      </c>
      <c r="C35" s="29">
        <v>-74.8</v>
      </c>
      <c r="D35" s="38">
        <v>-53.2</v>
      </c>
      <c r="E35" s="39">
        <f t="shared" si="0"/>
        <v>71.122994652406419</v>
      </c>
    </row>
    <row r="36" spans="1:5" x14ac:dyDescent="0.2">
      <c r="A36" s="30" t="s">
        <v>119</v>
      </c>
      <c r="B36" s="18" t="s">
        <v>120</v>
      </c>
      <c r="C36" s="29">
        <v>0</v>
      </c>
      <c r="D36" s="38">
        <v>423.1</v>
      </c>
      <c r="E36" s="39">
        <v>0</v>
      </c>
    </row>
    <row r="37" spans="1:5" x14ac:dyDescent="0.2">
      <c r="A37" s="32" t="s">
        <v>4</v>
      </c>
      <c r="B37" s="19" t="s">
        <v>15</v>
      </c>
      <c r="C37" s="33">
        <f>C39+C41</f>
        <v>117</v>
      </c>
      <c r="D37" s="38">
        <v>44.2</v>
      </c>
      <c r="E37" s="39">
        <f t="shared" si="0"/>
        <v>37.777777777777786</v>
      </c>
    </row>
    <row r="38" spans="1:5" hidden="1" x14ac:dyDescent="0.2">
      <c r="A38" s="32"/>
      <c r="B38" s="19"/>
      <c r="C38" s="33"/>
      <c r="D38" s="38"/>
      <c r="E38" s="39"/>
    </row>
    <row r="39" spans="1:5" x14ac:dyDescent="0.2">
      <c r="A39" s="28" t="s">
        <v>5</v>
      </c>
      <c r="B39" s="15" t="s">
        <v>16</v>
      </c>
      <c r="C39" s="34">
        <f>C40</f>
        <v>55</v>
      </c>
      <c r="D39" s="38">
        <v>33.799999999999997</v>
      </c>
      <c r="E39" s="39">
        <f t="shared" si="0"/>
        <v>61.454545454545453</v>
      </c>
    </row>
    <row r="40" spans="1:5" ht="45" x14ac:dyDescent="0.2">
      <c r="A40" s="28" t="s">
        <v>79</v>
      </c>
      <c r="B40" s="15" t="s">
        <v>39</v>
      </c>
      <c r="C40" s="34">
        <v>55</v>
      </c>
      <c r="D40" s="38">
        <v>33.799999999999997</v>
      </c>
      <c r="E40" s="39">
        <f t="shared" si="0"/>
        <v>61.454545454545453</v>
      </c>
    </row>
    <row r="41" spans="1:5" x14ac:dyDescent="0.2">
      <c r="A41" s="28" t="s">
        <v>6</v>
      </c>
      <c r="B41" s="15" t="s">
        <v>17</v>
      </c>
      <c r="C41" s="34">
        <f>C42+C44</f>
        <v>62</v>
      </c>
      <c r="D41" s="38">
        <v>10.4</v>
      </c>
      <c r="E41" s="39">
        <f t="shared" si="0"/>
        <v>16.7741935483871</v>
      </c>
    </row>
    <row r="42" spans="1:5" x14ac:dyDescent="0.2">
      <c r="A42" s="28" t="s">
        <v>45</v>
      </c>
      <c r="B42" s="15" t="s">
        <v>27</v>
      </c>
      <c r="C42" s="34">
        <f>C43</f>
        <v>37</v>
      </c>
      <c r="D42" s="38">
        <v>3.8</v>
      </c>
      <c r="E42" s="39">
        <f t="shared" si="0"/>
        <v>10.27027027027027</v>
      </c>
    </row>
    <row r="43" spans="1:5" ht="33.75" x14ac:dyDescent="0.2">
      <c r="A43" s="28" t="s">
        <v>28</v>
      </c>
      <c r="B43" s="15" t="s">
        <v>40</v>
      </c>
      <c r="C43" s="34">
        <v>37</v>
      </c>
      <c r="D43" s="38">
        <v>3.8</v>
      </c>
      <c r="E43" s="39">
        <f t="shared" si="0"/>
        <v>10.27027027027027</v>
      </c>
    </row>
    <row r="44" spans="1:5" x14ac:dyDescent="0.2">
      <c r="A44" s="28" t="s">
        <v>29</v>
      </c>
      <c r="B44" s="15" t="s">
        <v>30</v>
      </c>
      <c r="C44" s="34">
        <f>C45</f>
        <v>25</v>
      </c>
      <c r="D44" s="38">
        <v>6.7</v>
      </c>
      <c r="E44" s="39">
        <f t="shared" si="0"/>
        <v>26.8</v>
      </c>
    </row>
    <row r="45" spans="1:5" ht="33.75" x14ac:dyDescent="0.2">
      <c r="A45" s="28" t="s">
        <v>31</v>
      </c>
      <c r="B45" s="15" t="s">
        <v>41</v>
      </c>
      <c r="C45" s="34">
        <v>25</v>
      </c>
      <c r="D45" s="38">
        <v>6.7</v>
      </c>
      <c r="E45" s="39">
        <f t="shared" si="0"/>
        <v>26.8</v>
      </c>
    </row>
    <row r="46" spans="1:5" ht="33.75" x14ac:dyDescent="0.2">
      <c r="A46" s="28" t="s">
        <v>7</v>
      </c>
      <c r="B46" s="15" t="s">
        <v>18</v>
      </c>
      <c r="C46" s="34">
        <f>C47</f>
        <v>20</v>
      </c>
      <c r="D46" s="38">
        <v>0</v>
      </c>
      <c r="E46" s="39">
        <f t="shared" si="0"/>
        <v>0</v>
      </c>
    </row>
    <row r="47" spans="1:5" ht="78.75" x14ac:dyDescent="0.2">
      <c r="A47" s="28" t="s">
        <v>8</v>
      </c>
      <c r="B47" s="15" t="s">
        <v>46</v>
      </c>
      <c r="C47" s="34">
        <f>C48</f>
        <v>20</v>
      </c>
      <c r="D47" s="38">
        <v>0</v>
      </c>
      <c r="E47" s="39">
        <f t="shared" si="0"/>
        <v>0</v>
      </c>
    </row>
    <row r="48" spans="1:5" ht="78.75" x14ac:dyDescent="0.2">
      <c r="A48" s="28" t="s">
        <v>23</v>
      </c>
      <c r="B48" s="15" t="s">
        <v>47</v>
      </c>
      <c r="C48" s="34">
        <f>C49</f>
        <v>20</v>
      </c>
      <c r="D48" s="38">
        <v>0</v>
      </c>
      <c r="E48" s="39">
        <f t="shared" si="0"/>
        <v>0</v>
      </c>
    </row>
    <row r="49" spans="1:5" ht="56.25" x14ac:dyDescent="0.2">
      <c r="A49" s="28" t="s">
        <v>24</v>
      </c>
      <c r="B49" s="15" t="s">
        <v>85</v>
      </c>
      <c r="C49" s="34">
        <v>20</v>
      </c>
      <c r="D49" s="38">
        <v>0</v>
      </c>
      <c r="E49" s="39">
        <f t="shared" si="0"/>
        <v>0</v>
      </c>
    </row>
    <row r="50" spans="1:5" x14ac:dyDescent="0.2">
      <c r="A50" s="35" t="s">
        <v>48</v>
      </c>
      <c r="B50" s="20" t="s">
        <v>49</v>
      </c>
      <c r="C50" s="34">
        <f>C51</f>
        <v>0</v>
      </c>
      <c r="D50" s="38">
        <v>0</v>
      </c>
      <c r="E50" s="39">
        <v>0</v>
      </c>
    </row>
    <row r="51" spans="1:5" ht="67.5" customHeight="1" x14ac:dyDescent="0.2">
      <c r="A51" s="36" t="s">
        <v>84</v>
      </c>
      <c r="B51" s="21" t="s">
        <v>83</v>
      </c>
      <c r="C51" s="34">
        <f>C52</f>
        <v>0</v>
      </c>
      <c r="D51" s="38">
        <v>0</v>
      </c>
      <c r="E51" s="39">
        <v>0</v>
      </c>
    </row>
    <row r="52" spans="1:5" ht="67.5" x14ac:dyDescent="0.2">
      <c r="A52" s="36" t="s">
        <v>82</v>
      </c>
      <c r="B52" s="21" t="s">
        <v>81</v>
      </c>
      <c r="C52" s="34">
        <v>0</v>
      </c>
      <c r="D52" s="38">
        <v>0</v>
      </c>
      <c r="E52" s="39">
        <v>0</v>
      </c>
    </row>
    <row r="53" spans="1:5" ht="23.25" customHeight="1" x14ac:dyDescent="0.2">
      <c r="A53" s="28" t="s">
        <v>9</v>
      </c>
      <c r="B53" s="15" t="s">
        <v>19</v>
      </c>
      <c r="C53" s="33">
        <f>C54</f>
        <v>9118.6500000000015</v>
      </c>
      <c r="D53" s="38">
        <v>6807.4</v>
      </c>
      <c r="E53" s="39">
        <f t="shared" si="0"/>
        <v>74.653594556211701</v>
      </c>
    </row>
    <row r="54" spans="1:5" ht="18.75" customHeight="1" x14ac:dyDescent="0.2">
      <c r="A54" s="28" t="s">
        <v>20</v>
      </c>
      <c r="B54" s="15" t="s">
        <v>50</v>
      </c>
      <c r="C54" s="33">
        <f>C55+C62+C67+C73+C75</f>
        <v>9118.6500000000015</v>
      </c>
      <c r="D54" s="38">
        <v>6807.4</v>
      </c>
      <c r="E54" s="39">
        <f t="shared" si="0"/>
        <v>74.653594556211701</v>
      </c>
    </row>
    <row r="55" spans="1:5" ht="22.5" x14ac:dyDescent="0.2">
      <c r="A55" s="28" t="s">
        <v>58</v>
      </c>
      <c r="B55" s="15" t="s">
        <v>51</v>
      </c>
      <c r="C55" s="33">
        <f>C56+C58+C60</f>
        <v>5459</v>
      </c>
      <c r="D55" s="38">
        <v>4097.7</v>
      </c>
      <c r="E55" s="39">
        <f t="shared" si="0"/>
        <v>75.063198387983149</v>
      </c>
    </row>
    <row r="56" spans="1:5" ht="22.5" x14ac:dyDescent="0.2">
      <c r="A56" s="28" t="s">
        <v>59</v>
      </c>
      <c r="B56" s="15" t="s">
        <v>52</v>
      </c>
      <c r="C56" s="33">
        <f>C57</f>
        <v>4952</v>
      </c>
      <c r="D56" s="38">
        <v>3717</v>
      </c>
      <c r="E56" s="39">
        <f t="shared" si="0"/>
        <v>75.060581583198712</v>
      </c>
    </row>
    <row r="57" spans="1:5" ht="33.75" x14ac:dyDescent="0.2">
      <c r="A57" s="28" t="s">
        <v>60</v>
      </c>
      <c r="B57" s="15" t="s">
        <v>80</v>
      </c>
      <c r="C57" s="34">
        <v>4952</v>
      </c>
      <c r="D57" s="38">
        <v>3717</v>
      </c>
      <c r="E57" s="39">
        <f t="shared" si="0"/>
        <v>75.060581583198712</v>
      </c>
    </row>
    <row r="58" spans="1:5" ht="22.5" x14ac:dyDescent="0.2">
      <c r="A58" s="28" t="s">
        <v>61</v>
      </c>
      <c r="B58" s="15" t="s">
        <v>21</v>
      </c>
      <c r="C58" s="34">
        <f>C59</f>
        <v>507</v>
      </c>
      <c r="D58" s="38">
        <v>380.7</v>
      </c>
      <c r="E58" s="39">
        <f t="shared" si="0"/>
        <v>75.088757396449708</v>
      </c>
    </row>
    <row r="59" spans="1:5" ht="33" customHeight="1" x14ac:dyDescent="0.2">
      <c r="A59" s="28" t="s">
        <v>62</v>
      </c>
      <c r="B59" s="15" t="s">
        <v>42</v>
      </c>
      <c r="C59" s="34">
        <v>507</v>
      </c>
      <c r="D59" s="38">
        <v>380.7</v>
      </c>
      <c r="E59" s="39">
        <f t="shared" si="0"/>
        <v>75.088757396449708</v>
      </c>
    </row>
    <row r="60" spans="1:5" ht="21.75" customHeight="1" x14ac:dyDescent="0.2">
      <c r="A60" s="28" t="s">
        <v>88</v>
      </c>
      <c r="B60" s="15" t="s">
        <v>89</v>
      </c>
      <c r="C60" s="34">
        <v>0</v>
      </c>
      <c r="D60" s="38">
        <v>0</v>
      </c>
      <c r="E60" s="39">
        <v>0</v>
      </c>
    </row>
    <row r="61" spans="1:5" ht="16.5" customHeight="1" x14ac:dyDescent="0.2">
      <c r="A61" s="28" t="s">
        <v>90</v>
      </c>
      <c r="B61" s="15" t="s">
        <v>91</v>
      </c>
      <c r="C61" s="34">
        <v>0</v>
      </c>
      <c r="D61" s="38">
        <v>0</v>
      </c>
      <c r="E61" s="39">
        <v>0</v>
      </c>
    </row>
    <row r="62" spans="1:5" ht="31.5" x14ac:dyDescent="0.2">
      <c r="A62" s="32" t="s">
        <v>86</v>
      </c>
      <c r="B62" s="19" t="s">
        <v>70</v>
      </c>
      <c r="C62" s="34">
        <f>C65+C63</f>
        <v>1211.05</v>
      </c>
      <c r="D62" s="38">
        <v>405</v>
      </c>
      <c r="E62" s="39">
        <f t="shared" si="0"/>
        <v>33.44205441558978</v>
      </c>
    </row>
    <row r="63" spans="1:5" ht="22.5" x14ac:dyDescent="0.2">
      <c r="A63" s="28" t="s">
        <v>110</v>
      </c>
      <c r="B63" s="15" t="s">
        <v>111</v>
      </c>
      <c r="C63" s="34">
        <f>C64</f>
        <v>772.84</v>
      </c>
      <c r="D63" s="38">
        <v>0</v>
      </c>
      <c r="E63" s="39">
        <f t="shared" si="0"/>
        <v>0</v>
      </c>
    </row>
    <row r="64" spans="1:5" ht="33.75" x14ac:dyDescent="0.2">
      <c r="A64" s="28" t="s">
        <v>108</v>
      </c>
      <c r="B64" s="15" t="s">
        <v>109</v>
      </c>
      <c r="C64" s="34">
        <v>772.84</v>
      </c>
      <c r="D64" s="38">
        <v>0</v>
      </c>
      <c r="E64" s="39">
        <f t="shared" si="0"/>
        <v>0</v>
      </c>
    </row>
    <row r="65" spans="1:5" x14ac:dyDescent="0.2">
      <c r="A65" s="28" t="s">
        <v>73</v>
      </c>
      <c r="B65" s="15" t="s">
        <v>25</v>
      </c>
      <c r="C65" s="34">
        <f>C66</f>
        <v>438.21</v>
      </c>
      <c r="D65" s="38">
        <v>405</v>
      </c>
      <c r="E65" s="39">
        <f t="shared" si="0"/>
        <v>92.421441774491683</v>
      </c>
    </row>
    <row r="66" spans="1:5" x14ac:dyDescent="0.2">
      <c r="A66" s="28" t="s">
        <v>72</v>
      </c>
      <c r="B66" s="15" t="s">
        <v>87</v>
      </c>
      <c r="C66" s="34">
        <v>438.21</v>
      </c>
      <c r="D66" s="38">
        <v>405</v>
      </c>
      <c r="E66" s="39">
        <f t="shared" si="0"/>
        <v>92.421441774491683</v>
      </c>
    </row>
    <row r="67" spans="1:5" ht="22.5" x14ac:dyDescent="0.2">
      <c r="A67" s="28" t="s">
        <v>63</v>
      </c>
      <c r="B67" s="15" t="s">
        <v>53</v>
      </c>
      <c r="C67" s="33">
        <f>C69+C72+C68</f>
        <v>232.6</v>
      </c>
      <c r="D67" s="38">
        <v>88.7</v>
      </c>
      <c r="E67" s="39">
        <f t="shared" si="0"/>
        <v>38.134135855546006</v>
      </c>
    </row>
    <row r="68" spans="1:5" ht="45" x14ac:dyDescent="0.2">
      <c r="A68" s="28" t="s">
        <v>68</v>
      </c>
      <c r="B68" s="22" t="s">
        <v>69</v>
      </c>
      <c r="C68" s="33">
        <v>1</v>
      </c>
      <c r="D68" s="38">
        <v>1</v>
      </c>
      <c r="E68" s="39">
        <f t="shared" si="0"/>
        <v>100</v>
      </c>
    </row>
    <row r="69" spans="1:5" ht="33.75" x14ac:dyDescent="0.2">
      <c r="A69" s="28" t="s">
        <v>64</v>
      </c>
      <c r="B69" s="15" t="s">
        <v>54</v>
      </c>
      <c r="C69" s="33">
        <f>C70</f>
        <v>210.6</v>
      </c>
      <c r="D69" s="38">
        <v>86.7</v>
      </c>
      <c r="E69" s="39">
        <f t="shared" si="0"/>
        <v>41.168091168091166</v>
      </c>
    </row>
    <row r="70" spans="1:5" ht="45" x14ac:dyDescent="0.2">
      <c r="A70" s="28" t="s">
        <v>65</v>
      </c>
      <c r="B70" s="15" t="s">
        <v>55</v>
      </c>
      <c r="C70" s="34">
        <v>210.6</v>
      </c>
      <c r="D70" s="38">
        <v>86.7</v>
      </c>
      <c r="E70" s="39">
        <f t="shared" si="0"/>
        <v>41.168091168091166</v>
      </c>
    </row>
    <row r="71" spans="1:5" ht="33.75" x14ac:dyDescent="0.2">
      <c r="A71" s="28" t="s">
        <v>66</v>
      </c>
      <c r="B71" s="15" t="s">
        <v>56</v>
      </c>
      <c r="C71" s="33">
        <v>21</v>
      </c>
      <c r="D71" s="38">
        <v>0.9</v>
      </c>
      <c r="E71" s="39">
        <f t="shared" si="0"/>
        <v>4.2857142857142856</v>
      </c>
    </row>
    <row r="72" spans="1:5" ht="33.75" x14ac:dyDescent="0.2">
      <c r="A72" s="28" t="s">
        <v>67</v>
      </c>
      <c r="B72" s="15" t="s">
        <v>57</v>
      </c>
      <c r="C72" s="34">
        <v>21</v>
      </c>
      <c r="D72" s="38">
        <v>0.9</v>
      </c>
      <c r="E72" s="39">
        <f t="shared" si="0"/>
        <v>4.2857142857142856</v>
      </c>
    </row>
    <row r="73" spans="1:5" ht="56.25" x14ac:dyDescent="0.2">
      <c r="A73" s="14" t="s">
        <v>95</v>
      </c>
      <c r="B73" s="23" t="s">
        <v>96</v>
      </c>
      <c r="C73" s="2">
        <f>C74</f>
        <v>573</v>
      </c>
      <c r="D73" s="38">
        <v>573</v>
      </c>
      <c r="E73" s="39">
        <f t="shared" si="0"/>
        <v>100</v>
      </c>
    </row>
    <row r="74" spans="1:5" ht="67.5" x14ac:dyDescent="0.2">
      <c r="A74" s="14" t="s">
        <v>97</v>
      </c>
      <c r="B74" s="15" t="s">
        <v>98</v>
      </c>
      <c r="C74" s="1">
        <v>573</v>
      </c>
      <c r="D74" s="38">
        <v>573</v>
      </c>
      <c r="E74" s="39">
        <f t="shared" si="0"/>
        <v>100</v>
      </c>
    </row>
    <row r="75" spans="1:5" ht="21.75" customHeight="1" x14ac:dyDescent="0.2">
      <c r="A75" s="24" t="s">
        <v>105</v>
      </c>
      <c r="B75" s="25" t="s">
        <v>106</v>
      </c>
      <c r="C75" s="2">
        <f>C76</f>
        <v>1643</v>
      </c>
      <c r="D75" s="38">
        <v>1643</v>
      </c>
      <c r="E75" s="39">
        <f t="shared" si="0"/>
        <v>100</v>
      </c>
    </row>
    <row r="76" spans="1:5" ht="22.5" x14ac:dyDescent="0.2">
      <c r="A76" s="24" t="s">
        <v>107</v>
      </c>
      <c r="B76" s="25" t="s">
        <v>106</v>
      </c>
      <c r="C76" s="1">
        <v>1643</v>
      </c>
      <c r="D76" s="38">
        <v>1643</v>
      </c>
      <c r="E76" s="39">
        <f t="shared" si="0"/>
        <v>100</v>
      </c>
    </row>
  </sheetData>
  <mergeCells count="5">
    <mergeCell ref="A19:A20"/>
    <mergeCell ref="B19:B20"/>
    <mergeCell ref="C19:C20"/>
    <mergeCell ref="D19:D20"/>
    <mergeCell ref="E19:E20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</vt:lpstr>
      <vt:lpstr>'доходы '!Область_печати</vt:lpstr>
    </vt:vector>
  </TitlesOfParts>
  <Company>Министерство финансов и экономики РХ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Галина Витальевна</dc:creator>
  <cp:lastModifiedBy>1ПК</cp:lastModifiedBy>
  <cp:lastPrinted>2024-04-22T00:59:00Z</cp:lastPrinted>
  <dcterms:created xsi:type="dcterms:W3CDTF">2007-03-09T03:11:53Z</dcterms:created>
  <dcterms:modified xsi:type="dcterms:W3CDTF">2024-10-22T03:49:52Z</dcterms:modified>
</cp:coreProperties>
</file>